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S:\Policy and Advocacy\Snapshot of Rural Health\Snapshot 2022\FINAL\"/>
    </mc:Choice>
  </mc:AlternateContent>
  <xr:revisionPtr revIDLastSave="0" documentId="13_ncr:1_{09AD3D03-B9B6-4C16-B2A2-448129FC1EF3}" xr6:coauthVersionLast="47" xr6:coauthVersionMax="47" xr10:uidLastSave="{00000000-0000-0000-0000-000000000000}"/>
  <bookViews>
    <workbookView xWindow="-120" yWindow="-120" windowWidth="20730" windowHeight="11160" xr2:uid="{00000000-000D-0000-FFFF-FFFF00000000}"/>
  </bookViews>
  <sheets>
    <sheet name="2022 Annual Snapshot" sheetId="1" r:id="rId1"/>
    <sheet name="CAHMPAS DATA" sheetId="39" state="hidden" r:id="rId2"/>
    <sheet name="SNAP DATA" sheetId="36" state="hidden" r:id="rId3"/>
    <sheet name="Rural SNAP" sheetId="37" state="hidden" r:id="rId4"/>
    <sheet name="Obesity" sheetId="34" state="hidden" r:id="rId5"/>
    <sheet name="Excessive Drinking" sheetId="30" state="hidden" r:id="rId6"/>
    <sheet name="Adult Smoking" sheetId="29" state="hidden" r:id="rId7"/>
    <sheet name="Alcohol Impaired Driving Deaths" sheetId="28" state="hidden" r:id="rId8"/>
    <sheet name="Rural Suicides" sheetId="27" state="hidden" r:id="rId9"/>
    <sheet name="Opioid Related Death Rates" sheetId="26" state="hidden" r:id="rId10"/>
    <sheet name="Low Fee Clinic (1 in county)" sheetId="25" state="hidden" r:id="rId11"/>
    <sheet name="Nursing Homes" sheetId="22" state="hidden" r:id="rId12"/>
    <sheet name="Teen Pregnancy" sheetId="20" state="hidden" r:id="rId13"/>
    <sheet name="Single Parent Households" sheetId="16" state="hidden" r:id="rId14"/>
    <sheet name="Poverty" sheetId="15" state="hidden" r:id="rId15"/>
    <sheet name="Unemployment" sheetId="13" state="hidden" r:id="rId16"/>
    <sheet name="Uninsured" sheetId="12" state="hidden" r:id="rId17"/>
    <sheet name="Free Reduced Lunch" sheetId="10" state="hidden" r:id="rId18"/>
    <sheet name="HS Completion &amp; Some College" sheetId="9" state="hidden" r:id="rId19"/>
    <sheet name="Veteran Population 2022" sheetId="7" state="hidden" r:id="rId20"/>
    <sheet name="Race By County" sheetId="4" state="hidden" r:id="rId21"/>
    <sheet name="Median Age" sheetId="3" state="hidden" r:id="rId22"/>
    <sheet name="Population" sheetId="2" state="hidden" r:id="rId23"/>
  </sheets>
  <definedNames>
    <definedName name="_xlnm._FilterDatabase" localSheetId="6" hidden="1">'Adult Smoking'!$A$2:$C$2</definedName>
    <definedName name="_xlnm._FilterDatabase" localSheetId="7" hidden="1">'Alcohol Impaired Driving Deaths'!$A$1:$M$1</definedName>
    <definedName name="_xlnm._FilterDatabase" localSheetId="1" hidden="1">'CAHMPAS DATA'!$A$1:$AV$1</definedName>
    <definedName name="_xlnm._FilterDatabase" localSheetId="5" hidden="1">'Excessive Drinking'!$A$2:$C$2</definedName>
    <definedName name="_xlnm._FilterDatabase" localSheetId="17" hidden="1">'Free Reduced Lunch'!$A$1:$E$1</definedName>
    <definedName name="_xlnm._FilterDatabase" localSheetId="18" hidden="1">'HS Completion &amp; Some College'!$A$2:$FE$2</definedName>
    <definedName name="_xlnm._FilterDatabase" localSheetId="10" hidden="1">'Low Fee Clinic (1 in county)'!$F$1:$H$66</definedName>
    <definedName name="_xlnm._FilterDatabase" localSheetId="21" hidden="1">'Median Age'!$A$5:$D$70</definedName>
    <definedName name="_xlnm._FilterDatabase" localSheetId="11" hidden="1">#REF!</definedName>
    <definedName name="_xlnm._FilterDatabase" localSheetId="4" hidden="1">Obesity!$A$2:$I$2</definedName>
    <definedName name="_xlnm._FilterDatabase" localSheetId="9" hidden="1">'Opioid Related Death Rates'!$A$2:$G$2</definedName>
    <definedName name="_xlnm._FilterDatabase" localSheetId="22" hidden="1">Population!$A$1:$I$257</definedName>
    <definedName name="_xlnm._FilterDatabase" localSheetId="14" hidden="1">Poverty!$A$1:$E$1</definedName>
    <definedName name="_xlnm._FilterDatabase" localSheetId="20" hidden="1">'Race By County'!$A$1:$I$1</definedName>
    <definedName name="_xlnm._FilterDatabase" localSheetId="3" hidden="1">'Rural SNAP'!$A$1:$I$1</definedName>
    <definedName name="_xlnm._FilterDatabase" localSheetId="13" hidden="1">'Single Parent Households'!$A$1:$E$1</definedName>
    <definedName name="_xlnm._FilterDatabase" localSheetId="2" hidden="1">'SNAP DATA'!$A$2:$AA$2</definedName>
    <definedName name="_xlnm._FilterDatabase" localSheetId="12" hidden="1">'Teen Pregnancy'!$A$1:$C$1</definedName>
    <definedName name="_xlnm._FilterDatabase" localSheetId="15" hidden="1">Unemployment!$A$2:$I$2</definedName>
    <definedName name="_xlnm._FilterDatabase" localSheetId="16" hidden="1">Uninsured!$A$2:$L$2</definedName>
    <definedName name="_xlnm._FilterDatabase" localSheetId="19" hidden="1">'Veteran Population 2022'!$A$2:$I$2</definedName>
    <definedName name="_xlnm.Print_Area" localSheetId="0">'2022 Annual Snapshot'!$A$1:$D$370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4" i="39" l="1"/>
  <c r="Q34" i="39"/>
  <c r="R34" i="39"/>
  <c r="N34" i="39"/>
  <c r="O34" i="39"/>
  <c r="P34" i="39"/>
  <c r="M34" i="39"/>
  <c r="K1" i="37" l="1"/>
  <c r="L1" i="37" s="1"/>
  <c r="K4" i="25" l="1"/>
  <c r="L2" i="9" l="1"/>
  <c r="L1" i="9"/>
  <c r="H2" i="9"/>
  <c r="H1" i="9"/>
  <c r="M4" i="7" l="1"/>
  <c r="L2" i="7"/>
  <c r="L1" i="7"/>
  <c r="O3" i="7" s="1"/>
  <c r="Q6" i="2" l="1"/>
  <c r="P10" i="2" s="1"/>
  <c r="Q5" i="2"/>
  <c r="P9" i="2" s="1"/>
  <c r="M10" i="2" l="1"/>
  <c r="O9" i="2"/>
  <c r="O10" i="2"/>
  <c r="M9" i="2"/>
  <c r="M12" i="2"/>
  <c r="N9" i="2"/>
  <c r="N10" i="2"/>
  <c r="Q10" i="2" l="1"/>
  <c r="Q9" i="2"/>
</calcChain>
</file>

<file path=xl/sharedStrings.xml><?xml version="1.0" encoding="utf-8"?>
<sst xmlns="http://schemas.openxmlformats.org/spreadsheetml/2006/main" count="6560" uniqueCount="1576">
  <si>
    <t xml:space="preserve">2022 Snapshot of Rural Health: Sources &amp; Citations </t>
  </si>
  <si>
    <t>Page</t>
  </si>
  <si>
    <t>Fact</t>
  </si>
  <si>
    <t>Citation</t>
  </si>
  <si>
    <t>Link</t>
  </si>
  <si>
    <t>Definition provided for Critical Access Hospitals (CAHs).</t>
  </si>
  <si>
    <t>Rural Health Information Hub. (n.d.). Retrieved February 28, 2018. Last Reviewed February 27, 2018 by Health Resources and Services Administration (HRSA) of the U.S. Department of Health and Human Services (HHS).</t>
  </si>
  <si>
    <t>Definition provided for Federally Certified Rural Health Clinics (RHCs).</t>
  </si>
  <si>
    <t>1."Rural Health Clinics Act of 1977 - P.L. 95-210" (PDF). 91 Stat. 1485. (n.d.). Retrieved February 28, 2018. U.S. Government Printing Office. December 13, 1977.                                                                                                                                                                                                                           2. Nickerson,G. , Rural Health Clinic CG Chair,  (2014, April). National Rural Health Association Policy Brief: Rural Health Clinics. Retrieved February 28, 2018, from. National Rural Health Association (NRHA).</t>
  </si>
  <si>
    <t>Colorado State Demography Office, &amp; Department of Local Affairs. (n.d.). Population by Single Year of Age - County 2022 (Forecasted). Retrieved August 4, 2021.</t>
  </si>
  <si>
    <t>Forecast</t>
  </si>
  <si>
    <t>Frontier</t>
  </si>
  <si>
    <t>Yuma</t>
  </si>
  <si>
    <t>65 to 150</t>
  </si>
  <si>
    <t>36 to 64</t>
  </si>
  <si>
    <t>18 to 35</t>
  </si>
  <si>
    <t>0 to 17</t>
  </si>
  <si>
    <t>Urban</t>
  </si>
  <si>
    <t>Weld</t>
  </si>
  <si>
    <t>Washington</t>
  </si>
  <si>
    <t>Teller</t>
  </si>
  <si>
    <t>Rural</t>
  </si>
  <si>
    <t>Summit</t>
  </si>
  <si>
    <t>Sedgwick</t>
  </si>
  <si>
    <t>San Miguel</t>
  </si>
  <si>
    <t>San Juan</t>
  </si>
  <si>
    <t>Saguache</t>
  </si>
  <si>
    <t>Routt</t>
  </si>
  <si>
    <t>Rio Grande</t>
  </si>
  <si>
    <t>Rio Blanco</t>
  </si>
  <si>
    <t>Pueblo</t>
  </si>
  <si>
    <t>Prowers</t>
  </si>
  <si>
    <t>Pitkin</t>
  </si>
  <si>
    <t>Phillips</t>
  </si>
  <si>
    <t>Park</t>
  </si>
  <si>
    <t>Ouray</t>
  </si>
  <si>
    <t>Otero</t>
  </si>
  <si>
    <t>Morgan</t>
  </si>
  <si>
    <t>Montrose</t>
  </si>
  <si>
    <t>Montezuma</t>
  </si>
  <si>
    <t>Moffat</t>
  </si>
  <si>
    <t>Mineral</t>
  </si>
  <si>
    <t>Mesa</t>
  </si>
  <si>
    <t>Logan</t>
  </si>
  <si>
    <t>Lincoln</t>
  </si>
  <si>
    <t>Las Animas</t>
  </si>
  <si>
    <t>Larimer</t>
  </si>
  <si>
    <t>La Plata</t>
  </si>
  <si>
    <t>Lake</t>
  </si>
  <si>
    <t>Kit Carson</t>
  </si>
  <si>
    <t>Kiowa</t>
  </si>
  <si>
    <t>Jefferson</t>
  </si>
  <si>
    <t>Jackson</t>
  </si>
  <si>
    <t>Huerfano</t>
  </si>
  <si>
    <t>Hinsdale</t>
  </si>
  <si>
    <t>Gunnison</t>
  </si>
  <si>
    <t>Grand</t>
  </si>
  <si>
    <t>Gilpin</t>
  </si>
  <si>
    <t>Garfield</t>
  </si>
  <si>
    <t>Fremont</t>
  </si>
  <si>
    <t>El Paso</t>
  </si>
  <si>
    <t>Elbert</t>
  </si>
  <si>
    <t>Eagle</t>
  </si>
  <si>
    <t>Douglas</t>
  </si>
  <si>
    <t>Dolores</t>
  </si>
  <si>
    <t>Denver</t>
  </si>
  <si>
    <t>Delta</t>
  </si>
  <si>
    <t>Custer</t>
  </si>
  <si>
    <t>Crowley</t>
  </si>
  <si>
    <t>Costilla</t>
  </si>
  <si>
    <t>Conejos</t>
  </si>
  <si>
    <t>Clear Creek</t>
  </si>
  <si>
    <t>Cheyenne</t>
  </si>
  <si>
    <t>Chaffee</t>
  </si>
  <si>
    <t>Broomfield</t>
  </si>
  <si>
    <t>Boulder</t>
  </si>
  <si>
    <t>Bent</t>
  </si>
  <si>
    <t>Baca</t>
  </si>
  <si>
    <t>Archuleta</t>
  </si>
  <si>
    <t>Arapahoe</t>
  </si>
  <si>
    <t>Alamosa</t>
  </si>
  <si>
    <t>Adams</t>
  </si>
  <si>
    <t>TYPE</t>
  </si>
  <si>
    <t>TOTAL</t>
  </si>
  <si>
    <t>FEMALE</t>
  </si>
  <si>
    <t>MALE</t>
  </si>
  <si>
    <t>COUNTY DESIGNATION</t>
  </si>
  <si>
    <t>COUNTY</t>
  </si>
  <si>
    <t>AGE</t>
  </si>
  <si>
    <t>YEAR</t>
  </si>
  <si>
    <t>CFIPS</t>
  </si>
  <si>
    <t>Colorado State Population</t>
  </si>
  <si>
    <t>Total Urban Population</t>
  </si>
  <si>
    <t>Total Rural Population</t>
  </si>
  <si>
    <t>0-17</t>
  </si>
  <si>
    <t>18-35</t>
  </si>
  <si>
    <t>36-64</t>
  </si>
  <si>
    <t>65+</t>
  </si>
  <si>
    <t>Count</t>
  </si>
  <si>
    <t>Percent</t>
  </si>
  <si>
    <t>Of Urban Population</t>
  </si>
  <si>
    <t>Total</t>
  </si>
  <si>
    <t>The estimated Colorado population in 2022 is 5,922,503. The rural population is 722,419 (12.2% of the total state population).</t>
  </si>
  <si>
    <t>% Rural of Total CO Population</t>
  </si>
  <si>
    <t>Colorado State Demography Office, &amp; Department of Local Affairs. (n.d.).Projected Median Age - 2025. Retrieved August 4,2021.</t>
  </si>
  <si>
    <t>Projected Median Age by County</t>
  </si>
  <si>
    <t>FIPS</t>
  </si>
  <si>
    <t>County</t>
  </si>
  <si>
    <t>Colorado</t>
  </si>
  <si>
    <t xml:space="preserve">     Adams </t>
  </si>
  <si>
    <t xml:space="preserve">     Alamosa </t>
  </si>
  <si>
    <t xml:space="preserve">     Arapahoe </t>
  </si>
  <si>
    <t xml:space="preserve">     Archuleta </t>
  </si>
  <si>
    <t xml:space="preserve">     Baca </t>
  </si>
  <si>
    <t xml:space="preserve">     Bent </t>
  </si>
  <si>
    <t xml:space="preserve">     Boulder </t>
  </si>
  <si>
    <t xml:space="preserve">     Broomfield</t>
  </si>
  <si>
    <t xml:space="preserve">     Chaffee </t>
  </si>
  <si>
    <t xml:space="preserve">     Cheyenne </t>
  </si>
  <si>
    <t xml:space="preserve">     Clear Creek </t>
  </si>
  <si>
    <t xml:space="preserve">     Conejos </t>
  </si>
  <si>
    <t xml:space="preserve">     Costilla </t>
  </si>
  <si>
    <t xml:space="preserve">     Crowley </t>
  </si>
  <si>
    <t xml:space="preserve">     Custer </t>
  </si>
  <si>
    <t xml:space="preserve">     Delta </t>
  </si>
  <si>
    <t xml:space="preserve">     Denver </t>
  </si>
  <si>
    <t xml:space="preserve">     Dolores </t>
  </si>
  <si>
    <t xml:space="preserve">     Douglas </t>
  </si>
  <si>
    <t xml:space="preserve">     Eagle </t>
  </si>
  <si>
    <t xml:space="preserve">     Elbert </t>
  </si>
  <si>
    <t xml:space="preserve">     El Paso</t>
  </si>
  <si>
    <t xml:space="preserve">     Fremont </t>
  </si>
  <si>
    <t xml:space="preserve">     Garfield </t>
  </si>
  <si>
    <t xml:space="preserve">     Gilpin </t>
  </si>
  <si>
    <t xml:space="preserve">     Grand </t>
  </si>
  <si>
    <t xml:space="preserve">     Gunnison </t>
  </si>
  <si>
    <t xml:space="preserve">     Hinsdale </t>
  </si>
  <si>
    <t xml:space="preserve">     Huerfano </t>
  </si>
  <si>
    <t xml:space="preserve">     Jackson </t>
  </si>
  <si>
    <t xml:space="preserve">     Jefferson </t>
  </si>
  <si>
    <t xml:space="preserve">     Kiowa </t>
  </si>
  <si>
    <t xml:space="preserve">     Kit Carson </t>
  </si>
  <si>
    <t xml:space="preserve">     Lake </t>
  </si>
  <si>
    <t xml:space="preserve">     La Plata </t>
  </si>
  <si>
    <t xml:space="preserve">     Larimer </t>
  </si>
  <si>
    <t xml:space="preserve">     Las Animas </t>
  </si>
  <si>
    <t xml:space="preserve">     Lincoln </t>
  </si>
  <si>
    <t xml:space="preserve">     Logan </t>
  </si>
  <si>
    <t xml:space="preserve">     Mesa </t>
  </si>
  <si>
    <t xml:space="preserve">     Mineral </t>
  </si>
  <si>
    <t xml:space="preserve">     Moffat </t>
  </si>
  <si>
    <t xml:space="preserve">     Montezuma </t>
  </si>
  <si>
    <t xml:space="preserve">     Montrose </t>
  </si>
  <si>
    <t xml:space="preserve">     Morgan </t>
  </si>
  <si>
    <t xml:space="preserve">     Otero </t>
  </si>
  <si>
    <t xml:space="preserve">     Ouray </t>
  </si>
  <si>
    <t xml:space="preserve">     Park </t>
  </si>
  <si>
    <t xml:space="preserve">     Phillips </t>
  </si>
  <si>
    <t xml:space="preserve">     Pitkin </t>
  </si>
  <si>
    <t xml:space="preserve">     Prowers </t>
  </si>
  <si>
    <t xml:space="preserve">     Pueblo </t>
  </si>
  <si>
    <t xml:space="preserve">     Rio Blanco </t>
  </si>
  <si>
    <t xml:space="preserve">     Rio Grande </t>
  </si>
  <si>
    <t xml:space="preserve">     Routt </t>
  </si>
  <si>
    <t xml:space="preserve">     Saguache </t>
  </si>
  <si>
    <t xml:space="preserve">     San Juan </t>
  </si>
  <si>
    <t xml:space="preserve">     San Miguel </t>
  </si>
  <si>
    <t xml:space="preserve">     Sedgwick </t>
  </si>
  <si>
    <t xml:space="preserve">     Summit </t>
  </si>
  <si>
    <t xml:space="preserve">     Teller </t>
  </si>
  <si>
    <t xml:space="preserve">     Washington </t>
  </si>
  <si>
    <t xml:space="preserve">     Weld </t>
  </si>
  <si>
    <t xml:space="preserve">     Yuma </t>
  </si>
  <si>
    <t>Source:  State Demography Office, Table prepared October, 2019.</t>
  </si>
  <si>
    <t>N/A</t>
  </si>
  <si>
    <t>The median projected age in rural Colorado in 2030 is 42.1, versus 40.0 in urban counties.</t>
  </si>
  <si>
    <t xml:space="preserve">The state's top 3 oldest counties represent rural and frontier areas and have a median age of over 49. These counties include: Custer, Archuleta, and Delta. </t>
  </si>
  <si>
    <t>Of Rural Population</t>
  </si>
  <si>
    <t>21% of the rural population is 65+; 15% of the urban population is 65+</t>
  </si>
  <si>
    <t>47 of Colorado's 64 counties are rural or frontier (17 urban, 24 rural, 23 frontier).</t>
  </si>
  <si>
    <t>Colorado: County Designations, 2021 [Map]. Colorado: County Designations, 2021 (p. 1). CO: State Office of Rural Health (SORH). Colorado Rural Health Center. Retrieved August 4, 2021.</t>
  </si>
  <si>
    <t xml:space="preserve">77% of Colorado's landmass (Square Miles) is considered rural or frontier.    </t>
  </si>
  <si>
    <t>National Association of Counties (NACO). (n.d.). Colorado: 64 Counties in Colorado. Retrieved June 19, 2018. Please Note: NACO information for Colorado Counties accessed through "Wikipedia - The Free Encyclopedia". Calculation SqMi Rural-Frontier/Total SqMi.</t>
  </si>
  <si>
    <t>Rural Las Animas County is roughly the size of Connecticut, yet has only 1 hospital</t>
  </si>
  <si>
    <t xml:space="preserve">1. National Association of Counties (NACO). (n.d.). Colorado: 64 Counties in Colorado. Retrieved June 19, 2018. Search of Las Animas and Search of Connecticut.                                                                                                                                                                                                          2. "Facility directory by city and county". Colorado Department of Public Health and Environment. Retrieved June 19, 2018.    </t>
  </si>
  <si>
    <t>Rural - A non-metropolitan county containing no cities over 50,000 residents.</t>
  </si>
  <si>
    <t>Frontier - A county that has a population density of 6 or fewer residents per square mile.</t>
  </si>
  <si>
    <t>Department of Health and Human Services: Federal Office of Rural Health Policy. (2017, January). Defining Rural Population. Retrieved September 19, 2017.</t>
  </si>
  <si>
    <t>Rural Health Information Hub. (n.d.). Retrieved December 11, 2019. "Health and Healthcare in Frontier Areas". Last Reviewed June 7, 2018 by Health Resources and Services Administration (HRSA) of the U.S. Department of Health and Human Services (HHS).</t>
  </si>
  <si>
    <t xml:space="preserve">Race &amp; Origin of Coloradans: 67.7%  White (Not Hispanic or Latino) </t>
  </si>
  <si>
    <t xml:space="preserve">Race &amp; Origin of Coloradans: 21.8%  Hispanic or Latino </t>
  </si>
  <si>
    <t xml:space="preserve">Race &amp; Origin of Coloradans: 4.6%    Black or African American </t>
  </si>
  <si>
    <t xml:space="preserve">Race &amp; Origin of Coloradans: 3.5%    Asian </t>
  </si>
  <si>
    <t xml:space="preserve">Race &amp; Origin of Coloradans: 3.1%    Two or More Races </t>
  </si>
  <si>
    <t xml:space="preserve">Race &amp; Origin of Coloradans: 1.6%    American Indian &amp; Alaska Native </t>
  </si>
  <si>
    <t xml:space="preserve">Race &amp; Origin of Coloradans: 0.2%    Native Hawaiian &amp; Other Pacific Islander </t>
  </si>
  <si>
    <t>U.S. Census Bureau QuickFacts: Colorado v2019 (July 1, 2019). Retrieved August 4, 2021.</t>
  </si>
  <si>
    <t>It is estimated that 45% of Colorado's population will be people of color, by 2040.</t>
  </si>
  <si>
    <t>Colorado Health Equity Report: Vital Signs Report (Rep.). (n.d.). "The Changing Face of Colorado" Colorado Center on Law &amp; Policy. Retrieved August 4, 2021.</t>
  </si>
  <si>
    <t xml:space="preserve">In rural areas of the state, people of color comprise about 26% of the population and 31% in urban areas.  </t>
  </si>
  <si>
    <t>10% of Coloradans were born outside the United States. A large portion of Colorado’s immigrant population comes from Latin America, but there is also high rates of immigrants born in Asia. 61% of foreign-born Coloradans are not U.S. citizens while 39% are naturalized citizens.</t>
  </si>
  <si>
    <t>Center for Health Progress. "Immigrant Health in Colorado Population Demographics and Insurance Status". Published February 2018. Retrieved August 4, 2021.</t>
  </si>
  <si>
    <t>State</t>
  </si>
  <si>
    <t>% Black</t>
  </si>
  <si>
    <t>% American Indian &amp; Alaska Native</t>
  </si>
  <si>
    <t>% Asian</t>
  </si>
  <si>
    <t>% Native Hawaiian/Other Pacific Islander</t>
  </si>
  <si>
    <t>% Hispanic</t>
  </si>
  <si>
    <t>% Non-Hispanic White</t>
  </si>
  <si>
    <t>County Health Rankings. Population Demographics: Percentage of Population that is Black. Raw Data Published April 2021. Retrieved August 4, 2021.</t>
  </si>
  <si>
    <t>County Health Rankings. Population Demographics: Percentage of Population that is Asian. Raw Data Published April 2021. Retrieved August 4, 2021.</t>
  </si>
  <si>
    <t>County Health Rankings. Population Demographics: Percentage of Population that is American Indian &amp; Alaska Native. Raw Data Published April 2021. Retrieved August 4, 2021.</t>
  </si>
  <si>
    <t>Colorado Official State Portal - "Tribes". Retrieved August 4, 2021.</t>
  </si>
  <si>
    <t>The Southern Ute Indian Tribe and the Ute Mountain Ute Tribe are the two federally recognized tribes residing in Colorado. Each are governed by their own constitution, laws, and court system that function independently of both the state and local governements.</t>
  </si>
  <si>
    <t>Colorado Office of Health Equity, Colorado Department of Public Health and Environment, "2015 Health Disparities Fact Sheet - American Indians/Alaska Natives in Colorado". Retrieved July 21, 2019.</t>
  </si>
  <si>
    <t>About 1.1% of the Colorado State Population is American Indian and Alaska Natives (about 56,010 people).</t>
  </si>
  <si>
    <t>[Map] Colorado: Percentage of the Population that is 65+ by County</t>
  </si>
  <si>
    <t xml:space="preserve">The life expectancy of American Indians and Alaska Natives born today have a life expectancy that is 5.5 years less than the life expectancy of U.S. all races population (73 years versus 78.5 years). </t>
  </si>
  <si>
    <t xml:space="preserve">United States Department of Health and Human Services. Indian Health Services (IHS). "Disparities". Retrieved August 8, 2021. </t>
  </si>
  <si>
    <t>In Colorado, 13.3% of AI/AN individuals have diabetes, compared to the overall state average of 6.5%.</t>
  </si>
  <si>
    <t>Colorado Office of Health Equity, Colorado Department of Public Health and Environment, "Health Inequity Fact Sheet - American Indians/Alaska Natives in Colorado". Published March 2019. Retrieved August 8, 2020.</t>
  </si>
  <si>
    <t>21.1% of American Indian/Alaska Native Coloradans are living below the poverty level compared to all Coloradans at 11.5% (a 59% difference).</t>
  </si>
  <si>
    <t>45.7% of American Indian/Alaska Native Coloradans are food insecure compared to all Coloradans at 23.9%.</t>
  </si>
  <si>
    <t>CO</t>
  </si>
  <si>
    <t>2030</t>
  </si>
  <si>
    <t xml:space="preserve">Veterans </t>
  </si>
  <si>
    <t>County, St</t>
  </si>
  <si>
    <t>Adams,CO</t>
  </si>
  <si>
    <t>Alamosa,CO</t>
  </si>
  <si>
    <t>Arapahoe,CO</t>
  </si>
  <si>
    <t>Archuleta,CO</t>
  </si>
  <si>
    <t>Baca,CO</t>
  </si>
  <si>
    <t>Bent,CO</t>
  </si>
  <si>
    <t>Boulder,CO</t>
  </si>
  <si>
    <t>Broomfield,CO</t>
  </si>
  <si>
    <t>Chaffee,CO</t>
  </si>
  <si>
    <t>Cheyenne,CO</t>
  </si>
  <si>
    <t>Clear Creek,CO</t>
  </si>
  <si>
    <t>Conejos,CO</t>
  </si>
  <si>
    <t>Costilla,CO</t>
  </si>
  <si>
    <t>Crowley,CO</t>
  </si>
  <si>
    <t>Custer,CO</t>
  </si>
  <si>
    <t>Delta,CO</t>
  </si>
  <si>
    <t>Denver,CO</t>
  </si>
  <si>
    <t>Dolores,CO</t>
  </si>
  <si>
    <t>Douglas,CO</t>
  </si>
  <si>
    <t>Eagle,CO</t>
  </si>
  <si>
    <t>Elbert,CO</t>
  </si>
  <si>
    <t>El Paso,CO</t>
  </si>
  <si>
    <t>Fremont,CO</t>
  </si>
  <si>
    <t>Garfield,CO</t>
  </si>
  <si>
    <t>Gilpin,CO</t>
  </si>
  <si>
    <t>Grand,CO</t>
  </si>
  <si>
    <t>Gunnison,CO</t>
  </si>
  <si>
    <t>Hinsdale,CO</t>
  </si>
  <si>
    <t>Huerfano,CO</t>
  </si>
  <si>
    <t>Jackson,CO</t>
  </si>
  <si>
    <t>Jefferson,CO</t>
  </si>
  <si>
    <t>Kiowa,CO</t>
  </si>
  <si>
    <t>Kit Carson,CO</t>
  </si>
  <si>
    <t>Lake,CO</t>
  </si>
  <si>
    <t>La Plata,CO</t>
  </si>
  <si>
    <t>Larimer,CO</t>
  </si>
  <si>
    <t>Las Animas,CO</t>
  </si>
  <si>
    <t>Lincoln,CO</t>
  </si>
  <si>
    <t>Logan,CO</t>
  </si>
  <si>
    <t>Mesa,CO</t>
  </si>
  <si>
    <t>Mineral,CO</t>
  </si>
  <si>
    <t>Moffat,CO</t>
  </si>
  <si>
    <t>Montezuma,CO</t>
  </si>
  <si>
    <t>Montrose,CO</t>
  </si>
  <si>
    <t>Morgan,CO</t>
  </si>
  <si>
    <t>Otero,CO</t>
  </si>
  <si>
    <t>Ouray,CO</t>
  </si>
  <si>
    <t>Park,CO</t>
  </si>
  <si>
    <t>Phillips,CO</t>
  </si>
  <si>
    <t>Pitkin,CO</t>
  </si>
  <si>
    <t>Prowers,CO</t>
  </si>
  <si>
    <t>Pueblo,CO</t>
  </si>
  <si>
    <t>Rio Blanco,CO</t>
  </si>
  <si>
    <t>Rio Grande,CO</t>
  </si>
  <si>
    <t>Routt,CO</t>
  </si>
  <si>
    <t>Saguache,CO</t>
  </si>
  <si>
    <t>San Juan,CO</t>
  </si>
  <si>
    <t>San Miguel,CO</t>
  </si>
  <si>
    <t>Sedgwick,CO</t>
  </si>
  <si>
    <t>Summit,CO</t>
  </si>
  <si>
    <t>Teller,CO</t>
  </si>
  <si>
    <t>Washington,CO</t>
  </si>
  <si>
    <t>Weld,CO</t>
  </si>
  <si>
    <t>Yuma,CO</t>
  </si>
  <si>
    <t>Designation</t>
  </si>
  <si>
    <t>Rural Population</t>
  </si>
  <si>
    <t>Urban Population</t>
  </si>
  <si>
    <t>Total Population</t>
  </si>
  <si>
    <t xml:space="preserve">An estimated 383,223 veterans currently live in Colorado (6.5% of the population). </t>
  </si>
  <si>
    <t>[Veteran Population by County - Population Projections 2021]. (2018). Published raw data. US Department of Veteran Affairs. Retrieved August 8, 2021 from website "Population Tables"&gt;"Demographics"&gt;"Counties" (Table 9L: VetPop2018 County-Level Veteran Population by STATE, AGE GROUP, GENDER, 2015-2045).                                                                                                                                                                                                            For total population estimates for 2022, projected/forecasted populations were used from the Colorado Department of Local Affairs.</t>
  </si>
  <si>
    <t>3.9% of Veterans in Colorado are unemployed.</t>
  </si>
  <si>
    <t>6.1% of Colorado Veterans are living in poverty.</t>
  </si>
  <si>
    <t>Colorado Veterans have a median income of $70,760.</t>
  </si>
  <si>
    <t xml:space="preserve">Housing Assistance Council (HAC). "Supporting Veterans in Colorado". PDF. Retrieved August 8, 2021. </t>
  </si>
  <si>
    <t>An estimated 1,044 Colorado Veterans are homeless.</t>
  </si>
  <si>
    <t xml:space="preserve">Coloradans who have served are more than twice as likely to have a disability that makes it difficult to get around. </t>
  </si>
  <si>
    <t>Colorado Health Institute (CHI). "Rural Veterans and Suicide Prevention: Leveraging Strengths in Eastern Colorado". Published November 12, 2018. Retrieved August 8, 2021.</t>
  </si>
  <si>
    <t>Fremont County is leading in a national initiative for eradicating homelessness among veterans. It ranks 12th in a program called "Build for Zero" where each unhoused veteran is known by name and the community demontrates an ability to keep that population smaller than their capability to house those people over the course of a month. In Fremont County, that number of unhoused veterans is 3. There are 80 cities and counties nationwide working on the “Build for Zero” initiative, eight of which are in Colorado.</t>
  </si>
  <si>
    <t>Boyce, D. "Fremont County ‘Functionally Ends’ Veteran Homelessness". CPR News. Published June 1, 2021. Retrieved August 8, 2021.</t>
  </si>
  <si>
    <t>The Associated Press. The Denver Post. "Colorado veteran suicide rate higher than national average". Published November 22, 2020. Retrieved August 8, 2021.</t>
  </si>
  <si>
    <t xml:space="preserve">In a report published by the Department of Veteran Affairs, Colorado's Veteran suicide rate was "significantly higher" than the observed national rate. Last year in Colorado, 217 Veteran suicide deaths were reported, an all-time high, with a 25% increase since 2018. </t>
  </si>
  <si>
    <t>80% of school districts in Colorado are in rural areas.</t>
  </si>
  <si>
    <t xml:space="preserve">Out of 178 districts, 38 are classified as rural while 110 are classified as small rural. </t>
  </si>
  <si>
    <t>Colorado Rural Education Collaborative. Retrieved August 10, 2020.</t>
  </si>
  <si>
    <t xml:space="preserve">Colorado spends on average $10,202 per student compared to the national average of $12,612. The West Region on average spends $11,582 per student. </t>
  </si>
  <si>
    <t>The United States Census Bureau. "U.S. School System Spending Per Pupil by Region". Published May 11, 2020. Retrieved August 10, 2021.</t>
  </si>
  <si>
    <t>% Completed High School</t>
  </si>
  <si>
    <t>% Some College</t>
  </si>
  <si>
    <t>08000</t>
  </si>
  <si>
    <t>08001</t>
  </si>
  <si>
    <t>08003</t>
  </si>
  <si>
    <t>08005</t>
  </si>
  <si>
    <t>08007</t>
  </si>
  <si>
    <t>08009</t>
  </si>
  <si>
    <t>08011</t>
  </si>
  <si>
    <t>08013</t>
  </si>
  <si>
    <t>08014</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</si>
  <si>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</si>
  <si>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</si>
  <si>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</si>
  <si>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</si>
  <si>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</si>
  <si>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</si>
  <si>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</si>
  <si>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</si>
  <si>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</si>
  <si>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</si>
  <si>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</si>
  <si>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</si>
  <si>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</si>
  <si>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</si>
  <si>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</si>
  <si>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</si>
  <si>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</si>
  <si>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</si>
  <si>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</si>
  <si>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</si>
  <si>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</si>
  <si>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</si>
  <si>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</si>
  <si>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</si>
  <si>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</si>
  <si>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</si>
  <si>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</si>
  <si>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</si>
  <si>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</si>
  <si>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</si>
  <si>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</si>
  <si>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</si>
  <si>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</si>
  <si>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</si>
  <si>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</si>
  <si>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</si>
  <si>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</si>
  <si>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</si>
  <si>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</si>
  <si>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</si>
  <si>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</si>
  <si>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</si>
  <si>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</si>
  <si>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</si>
  <si>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</si>
  <si>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</si>
  <si>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</si>
  <si>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</si>
  <si>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</si>
  <si>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</si>
  <si>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</si>
  <si>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</si>
  <si>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</si>
  <si>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</si>
  <si>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</si>
  <si>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</si>
  <si>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High School Completion</t>
  </si>
  <si>
    <t>Some College</t>
  </si>
  <si>
    <t>Rural HS</t>
  </si>
  <si>
    <t>Urban HS</t>
  </si>
  <si>
    <t>Rural S College</t>
  </si>
  <si>
    <t>Urban S College</t>
  </si>
  <si>
    <t>There is a 91% high school completion rate in rural Colorado compared to 93% completion rate in urban Colorado.</t>
  </si>
  <si>
    <t>63% of rural Coloradans attend some kind of post-secondary education, compared to 67% of urban Coloradans.</t>
  </si>
  <si>
    <t xml:space="preserve">10% of adult Coloradans lack the most basic literacy skills. </t>
  </si>
  <si>
    <t>STAND for Children Colorado. The State of Literacy in Colorado. 2017 Report. Retrieved August 10, 2021.</t>
  </si>
  <si>
    <t>Colorado school districts are slated to receive an additional $77 million to assist families and students in poverty hit hardest by the COVID-19 pandemic. Payments will be distributed by district based on how many students qualify for reduced lunch and how many students are learning English.</t>
  </si>
  <si>
    <t>E. Meltzer. Chalkbeat. "Colorado school finance bill sends more money to students in poverty, English learners". Published May 12, 2021. Retrieved August 10, 2021.</t>
  </si>
  <si>
    <t>CPR. "Colorado’s College Enrollment Rate Still Far Behind National Average, Threatening The State’s Goal Of Better Meeting Job Market Demand". Published April 15, 2021. Retrieved August 10, 2021.</t>
  </si>
  <si>
    <t>Colllege attendance among Colorado high school graduates has not increased for the past 10 years. Approxiamtely 56% of the Class of 2019 enrolled in a 2 or 4 year college within one year of graduating (the national average in 2018 was 69%). Across the state there remains a deficit of college-educated Coloradans and a surplus of jobs that require college degrees.</t>
  </si>
  <si>
    <t>National Conference of State Legislature (NCSL). "A Legislator’s Toolkit for the
New World of Higher Education". July 2019. Retrieved August 10, 2021.</t>
  </si>
  <si>
    <t xml:space="preserve">Only 52% of students who took out student loans in rural areas still reside in their home communities six years later. Students with higher student loan debt are most likely to leave their rural hometowns. </t>
  </si>
  <si>
    <t>Colorado Sun. "Colorado’s teacher shortage may worsen coming out of the pandemic. Could $13M stop the trend?". Published April 30, 2021. Retrieved August 11, 2021.</t>
  </si>
  <si>
    <t>The Colorado Education Association conducted a study of educators that suggested teacher shortages in Colorado will rise. In the study, nearly 40% of respondents indicated they are considering leaving the profession as a result of overwhelming workloads, risky work environments due to COVID-19 and low pay.</t>
  </si>
  <si>
    <t xml:space="preserve">The State Education Standard. The Journal of the National Association of State Boards of Education. "Equity in Rural Education". January 2021. Retrieved August 11, 2021. </t>
  </si>
  <si>
    <t xml:space="preserve">Nationally, many disparities exist in rural schools, such as persistent test score gaps, racial gaps in graduation rates, and scarce resources. The biggest inequity of public education is funding and many rural districts continue to be underfunded with only 17% of state education funding is alloted to rural communities. </t>
  </si>
  <si>
    <t>Nationally, the average rural school offers half as many advanced math classes when compared to urban schools. Over 90% of  urban schools offer at least one Advanced Placement course while only 73% of rural schools do. Rural areas also have fewer charter schools compared to urban areas.</t>
  </si>
  <si>
    <t>In Colorado, the highest average teacher salary is $53,434 (national average: $61,730).</t>
  </si>
  <si>
    <t>The Colorado Sun. "Colorado teacher salaries rank well below the national average. The recession is likely to keep them there.". Published January 26, 2021. Retrieved August 11, 2021.</t>
  </si>
  <si>
    <t>The highest earning teacher salaries were observed in metro and resort-town districts where the salaries ranged from $50,440 to $80,329.</t>
  </si>
  <si>
    <t>In the 2020-2021 teaching year, the 10 districts with the lowest average teacher salaries resided in rural counties. The average salaries for those 10 districts fell below $36,000. The state’s average salary for all publbic schools during this same time period was $58,219</t>
  </si>
  <si>
    <t>Colorado Department of Education. "Interactive Teacher Salary Dashboard" [Raw Data: 2020-2021]. Retrieved August 11, 2020.</t>
  </si>
  <si>
    <t xml:space="preserve">Colorado teacher salaries in almost every rural district (95%) are below the regional cost of living.  </t>
  </si>
  <si>
    <t>Dollars and Data: A Look at K-12 Education Funding in Colorado. Common Sense Institute. "School Finance Funding Summary". Published August 28, 2019. Retrieved August 11, 2021.</t>
  </si>
  <si>
    <t xml:space="preserve">The five counties with the highest percent of people facing food security are rural. </t>
  </si>
  <si>
    <t>Bent and Crowley are the rural counties with the highest percentage of people facing food insecurity at 19% and 18%. The state rate of food in security is 10%.</t>
  </si>
  <si>
    <t>Hunger in Colorado. Feeding America "Colorado". (2019). Retreived August 11, 2021.</t>
  </si>
  <si>
    <t xml:space="preserve">1 in 3 Coloradans are struggling with Hunger. </t>
  </si>
  <si>
    <t>Hunger Free Colorado. "A Survey of Hunger in Colorado: Insecurity, Hunger and the Pandemic". Published April 2021. Retrieved August 11, 2021.</t>
  </si>
  <si>
    <t>In 49 of Colorado’s 64 counties, families are rent burdened, defined as spending 35% or more of household income on rent.</t>
  </si>
  <si>
    <t>Percent of Renters Spending &gt;30% of Household Income on Housing Costs. (n.d.). Colorado Department of Local Affairs (2015-20189). Retrieved on August 11, 2021.</t>
  </si>
  <si>
    <t>% Enrolled in Free or Reduced Lunch</t>
  </si>
  <si>
    <t>CurrCountyType</t>
  </si>
  <si>
    <t>% Children in Poverty</t>
  </si>
  <si>
    <t>Rural Colorado has higher rates of public insurance (38.7%) compared to urban Colorado (33.5%).</t>
  </si>
  <si>
    <t>Colorado Health Insitute. "Blazing a Trail for Colorado: A Rural Health Strategy for Medicaid and Medicare". Published August 17, 2018. Retrieved August 16, 2021.</t>
  </si>
  <si>
    <t>Rural Payer Mix (Medicaid/Child Health Plan Plus 27.5%, Medicare 17.7%, Private Pay 46.3%, Uninsured 8.5%)</t>
  </si>
  <si>
    <t>Colorado Health Institute. Colorado Health Access Survey - 2019. Retrieved January 19, 2020. Please Note: Due to Rounding and statistical modeling, numbers/percentages may not total to exactly  "100%" of total population.</t>
  </si>
  <si>
    <t>Urban Payer Mix (Medicaid/Child Health Plan Plus 20.4%, Medicare 14.3%, Private Pay 58.7%, Uninsured 6.7%)</t>
  </si>
  <si>
    <t>Insurance premiums in rural communities markedly higher than in urban areas of Colorado and often average 32% higher (sometimes reaching twice as high as those seen in the Denver metro region). The western slope observes the highest insurance rates in the state. Rural premiums average 32% higher than urban parts of Colorado.</t>
  </si>
  <si>
    <t>Colorado Commission on Affordable Health Care - Final Report, Published June 30, 2017. Retrieved June 20, 2018.</t>
  </si>
  <si>
    <t>There is a shortage of affordable and available rental homes for extremely low income households in Colorado. An extremely low income is one where the income is at or below the poverty guideline or is 30% of the area median income.</t>
  </si>
  <si>
    <t>National Low Income Housing Coalition. "Housing Needs by State: Colorado". Retrieved August 16, 2021.</t>
  </si>
  <si>
    <t>21% of renter households in Colorado are considered extremely low income.</t>
  </si>
  <si>
    <t>Over the past 10 years, average Colorado home prices have increased 77%, but the state’s median income only increased 4.5%.</t>
  </si>
  <si>
    <t>An estimated 11,000 coloradans do not have a place to live with 33% of them are families with children and over 40% are people with disabilities.</t>
  </si>
  <si>
    <t>Colorado Health Institute. "Home Equity: A Vision of Housing Security, Health and Opportunity". Published September 3, 2019 and updated July 20, 2021. Retrieved August 16, 2021.</t>
  </si>
  <si>
    <t>Connect for Health 2020 Annual Report. ConnectforHealthCO.com. Retrieved August 23, 2021.</t>
  </si>
  <si>
    <t>By Connect for Health Colorado's enrollment deadline of 1/1/2021, over 168,000 Coloradans had selected a medical insurance plan. These counts are ahead of previous year enrollments (a 6% increase observed).</t>
  </si>
  <si>
    <t>In the 2020 Enrollment period, 6.5% of Coloradans went without insurance and 72% of Connect for Health Colorado customers qualified for financial assistance.</t>
  </si>
  <si>
    <t>Rural areas have insufficient access to primary care and other healthcare services which results in poorer health outcomes, higher costs and, higher acuity episodes at time of treatment. Limited or substandard transportation options  intensify access challenges and contributes to residents forgoing or delaying care resulting in disease progression.</t>
  </si>
  <si>
    <t>American Hospital Association "Rural Report". 2019. Retrieved August 23, 2021.</t>
  </si>
  <si>
    <t xml:space="preserve">Colorado Health Institute (CHI). (2016, September). Dramatic Price Increases: A Look at Colorado’s 2017 Individual and Small Group Insurance Premiums [Press release]. Retrieved August 23, 2021. </t>
  </si>
  <si>
    <t>14 counties (all of which were rural or frontier) had  only 1 insurance carrier option for their residents.</t>
  </si>
  <si>
    <t>Colorado Health Institute, "2019 Colorado Health Access Survey: Health Insurance Coverage". Published February 2020. Retrieved August 23, 2021.</t>
  </si>
  <si>
    <t>Prior to the COVID19 Pandemic, the uninsured rate in Colorado remained 6.5 % (equivalent to 361,000 Coloradans). Rates of uninsurance vary across the state (2.6% Jefferson County to 14.3% in th I-70 mountain corridor). The mountain corridor observes the most expensive insurance premiums.</t>
  </si>
  <si>
    <t>County Health Rankings. Colorado: Measures - Uninsured. Raw Data Published April 2021. Retrieved August 23, 2021.</t>
  </si>
  <si>
    <t>% Uninsured</t>
  </si>
  <si>
    <t>Adults</t>
  </si>
  <si>
    <t>Children</t>
  </si>
  <si>
    <t xml:space="preserve">The 25 counties with the highest uninsured rate for adults are all rural or frontier. </t>
  </si>
  <si>
    <t>20% of adults in Saguache County are uninsured (State: 10%)</t>
  </si>
  <si>
    <t>% Unemployed</t>
  </si>
  <si>
    <t>% Children in Single-Parent Households</t>
  </si>
  <si>
    <t>County Name</t>
  </si>
  <si>
    <t>The county with the worst broadband coverage is Ouray with 38.3% broadband coverage.</t>
  </si>
  <si>
    <t>The county with the best broadband coverage is Broomfield with 98.5% broadband coverage.</t>
  </si>
  <si>
    <t>90.2% of Coloradans have access to broadband 100mbps or faster.</t>
  </si>
  <si>
    <t>Only 4.0% of Coloradans have access to 1 gigabit broadband.</t>
  </si>
  <si>
    <t>96.8% of Coloradans have broadband access through a wireline service</t>
  </si>
  <si>
    <t>87.2% of Coloradans have broadband access through a cable service</t>
  </si>
  <si>
    <t>62.1% of Coloradans have broadband access through a fiber-optic service</t>
  </si>
  <si>
    <t>93.2% of Coloradans have broadband access through a DSL service</t>
  </si>
  <si>
    <t>Colorado ranks 25 of all states for broadband access.</t>
  </si>
  <si>
    <t>[MAP] Colorado Broadband Access by County 2021</t>
  </si>
  <si>
    <t>BroadbandNow.com, "Internet Service in Colorado". Published March 10, 2021. Retrieved August 24, 2021.</t>
  </si>
  <si>
    <t>The 6 counties with the worst broadband coverage are rural or frontier with less than 55% coverage and include Ouray, Lincoln, Washington, Park, Jackson, and Kiowa.</t>
  </si>
  <si>
    <t>The 6 counties with the best broadband covcerage are urban with greater than 96% coverage and include Adams, Douglas, Jefferson, Arapahoe, Denver, and Broomfield.</t>
  </si>
  <si>
    <t xml:space="preserve">A recent report by the Federal Communications Commission indicates that 22.3% of Americans in rural areas (27.7% of Americans in Tribal lands) lack coverage from fixed terrestrial 25/3 Mbps broadband compared to only 1.5% of Americans in urban areas. </t>
  </si>
  <si>
    <t xml:space="preserve">US Department of Agriculture. "Broadband". "e-Connectivity for all rural Americans is a modern-day necessity" retrieved August 24, 2021. </t>
  </si>
  <si>
    <t>Colorado Sun. "Colorado reaches 91% rural broadband coverage as efforts to improve internet for Ute Tribes move forward". Published June 23, 2021. Retrieved August 24, 2021.</t>
  </si>
  <si>
    <t>It is difficult to improve broadband access in rural areas due to the cost of infrastructure and maintenanc, which has a low return on investment and is not affordable in sparsely populated areas.</t>
  </si>
  <si>
    <t>The Colorado Broadband Office states that 13% of rural Coloradans lack broadband access, however the challenge resides in adoption and not infrastructure on the Front Range.</t>
  </si>
  <si>
    <t>Colorado News Line "Universal broadband isn’t just an infrastructure challenge. It’s also about adoption." published July 15, 2021. Retreived August 24, 2021.</t>
  </si>
  <si>
    <t>Software Advice. "EMR Pricing Explained: Your Guide to Upfront, Recurring &amp; Hidden Costs" published February 25, 2021. Retrieved August 24, 2021.</t>
  </si>
  <si>
    <t>United States Department of Health and Human Services (HHS). "Biden-Harris Administration Invests over $19 Million to Expand Telehealth Nationwide and Improve Health in Rural, Other Underserved Communities" published August 18, 2021. Retrieved August 25, 2021.</t>
  </si>
  <si>
    <t>Colorado Health Institute (CHI). "Telemedicine in Colorado The Jetsons, a RAPID Response to COVID-19, and the Big Questions Ahead". Released May 11, 2020. Retrevied August 25, 2021.</t>
  </si>
  <si>
    <t>COVID-19 Healthcare Coalition. Telehealth Impact: Patient Survey Analysis conducted by the COVID-19 Healthcare Coalition Telehealth Impact Study Work Group. Last updated April 11, 2021. Retrieved August 25, 2021.</t>
  </si>
  <si>
    <t>There were significant drops in patient volume, and therefore hospital revenue, during the early months of the pandemic. Such drops would have continued and would have been much more severe if the shift from in-person visits to telemedicine did not occur.</t>
  </si>
  <si>
    <t>On average, encounters dropped 43% during the pandemic compared to baseline data. If not for the quick adoption of telemedicine, the drop would have been higher at 61%. Although telemedicine was able to soften the financial blow, it did not eliminate it or the impact of drops in utilization.</t>
  </si>
  <si>
    <t>Colorado Health Institute (CHI). "The Financial Impact On Providers and Payers in Colorado" released September 2020. Retrieved August 25, 2021.</t>
  </si>
  <si>
    <t>Office of eHealth Innovation (OeHI) &amp; Colorado Health Institute (CHI). "Insights From Patient Care Utilization in Colorado"released September 2020. Retrieved August 25, 2021.</t>
  </si>
  <si>
    <t>Care delivered by telemedicine during the COVID-19 pandemic increased more than 600 times! Significant use was observed by community mental health centers and patients seeking care for anxiety or depression (behavioral health needs).</t>
  </si>
  <si>
    <t>Johnson, C. Y. (2017, September 6). "More than half of rural counties don’t have a hospital where women can give birth". The Denver Post via the Washington Post. Retrieved August 30, 2021.</t>
  </si>
  <si>
    <t>54% of rural Colorado counties lack OB services.</t>
  </si>
  <si>
    <t>The counties in Colorado considered maternity care deserts were predominantly located in the Eastern Plains and in southern and northwestern Colorado</t>
  </si>
  <si>
    <t>Colorado Politics. "Report: 24 Colorado counties are "maternal care deserts". Published September 25, 2020. Retrieved August 30, 2021.</t>
  </si>
  <si>
    <t>Only 8% of all obstetric providers in the United States reported that they practiced in rural areas.</t>
  </si>
  <si>
    <t>March of Dimes. Maternity Care Deserts Across the US: 2020 Report. Retrieved August 30, 2021.</t>
  </si>
  <si>
    <t>24 counties in Colorado are considered "Maternal Care Deserts". These are areas where there are no obstetric providers and no hospitals or birhting centers offering obstetric care.</t>
  </si>
  <si>
    <r>
      <t>March of Dimes. Maternity Care Deserts Across the US: 2020 Report. Retrieved August 30, 2021.</t>
    </r>
    <r>
      <rPr>
        <i/>
        <sz val="14"/>
        <color theme="1"/>
        <rFont val="Calibri"/>
        <family val="2"/>
        <scheme val="minor"/>
      </rPr>
      <t>*Recreation of March of Dimes 2020 Maternity Care Deserts 2020 Report for the State of Colorado - page 11</t>
    </r>
  </si>
  <si>
    <t>Of births occuring in the United States in 2018, 42% were covered by Medicaid.</t>
  </si>
  <si>
    <t>County Health Rankings. Colorado: Measures - Teen Pregnancy. Raw Data Published April 2021. Retrieved August 30, 2021.</t>
  </si>
  <si>
    <t>Rate per 1,000</t>
  </si>
  <si>
    <t xml:space="preserve">Colorado Department of Public Health and Environment (CDPHE). "About Colorado's Family Planning Program". Family Planning Data Points, 2021 [2019 Data Reported]. Retrieved August 30, 2021. </t>
  </si>
  <si>
    <t>Title X Data Point Colorado: Percent of live births that were unintended in Colorado: 36%.</t>
  </si>
  <si>
    <t>Title X Data Point Colorado: Teen Abortion Rate (Induced terminations of pregnancy among females ages 15-19 per 1,000 females ages 15-19): 3.9</t>
  </si>
  <si>
    <t>Title X Data Point Colorado: Number of second or higher order births to teens ages 15-19: 290</t>
  </si>
  <si>
    <t>Title X Data Point Colorado: Percent of all births to women with less than a high school education: 10.6%</t>
  </si>
  <si>
    <t>Title X Data Point Colorado: Percent of all births to women less than age 25, with less than a high school education, and not married (all three simultaneously): 2.9%</t>
  </si>
  <si>
    <t>80% of maternal deaths in Colorado are preventable.</t>
  </si>
  <si>
    <t>Navarro, N. CPR News. "The Maternal Mortality Rate In The US Is High. Colorado Is Spending To Try To Stop It". Published June 18, 2019. Retrieved August 30, 2020.</t>
  </si>
  <si>
    <t>The Colorado Sun. "Death rates for pregnant Colorado women have doubled since 2008. Here’s how the state is trying to fix it". Published May 3, 2021. Retrieved August 30, 2021.</t>
  </si>
  <si>
    <t>The pregnancy-associated mortality rate in Colorado nearly doubled to 47 per 100,000 live births in 2016, from 24 per 100,000 live births in 2008.</t>
  </si>
  <si>
    <t>Akron, CO    Washington County Nursing Home , Washington County      Click to request assistance</t>
  </si>
  <si>
    <t>Alamosa, CO    Evergreen Nursing Home , Alamosa County      Click to request assistance</t>
  </si>
  <si>
    <t>Alamosa, CO    San Luis Care Center , Alamosa County      Click to request assistance</t>
  </si>
  <si>
    <t>Arvada, CO    Arvada Health Center , Jefferson County      Click to request assistance</t>
  </si>
  <si>
    <t>Arvada, CO    Exempla Colorado Lutheran Home , Jefferson County      Click to request assistance</t>
  </si>
  <si>
    <t>Aurora, CO    Aurora Care Center , Arapahoe County      Click to request assistance</t>
  </si>
  <si>
    <t>Aurora, CO    Camellia Healthcare Center , Arapahoe County      Click to request assistance</t>
  </si>
  <si>
    <t>Aurora, CO    Cherry Creek Nursing Center , Arapahoe County      Click to request assistance</t>
  </si>
  <si>
    <t>Aurora, CO    Colorado State Veterans Home At Fitzsimons , Adams County      Click to request assistance</t>
  </si>
  <si>
    <t>Aurora, CO    Garden Terrace Alzheimer's Center, Arapahoe County      Click to request assistance</t>
  </si>
  <si>
    <t>Aurora, CO    Life Care Center Of Aurora , Arapahoe County      Click to request assistance</t>
  </si>
  <si>
    <t>Aurora, CO    Sable Care Center , Adams County      Click to request assistance</t>
  </si>
  <si>
    <t>Aurora, CO    St Andrews Village-Ltc , Arapahoe County      Click to request assistance</t>
  </si>
  <si>
    <t>Berthoud, CO    Berthoud Living Center , Larimer County      Click to request assistance</t>
  </si>
  <si>
    <t>Boulder, CO    Boulder Manor , Boulder County      Click to request assistance</t>
  </si>
  <si>
    <t>Boulder, CO    Frasier Meadows Health Care Center , Boulder County      Click to request assistance</t>
  </si>
  <si>
    <t>Boulder, CO    Manorcare Health Services - Boulder , Boulder County      Click to request assistance</t>
  </si>
  <si>
    <t>Boulder, CO    Mesa Vista Of Boulder , Boulder County      Click to request assistance</t>
  </si>
  <si>
    <t>Brighton, CO    Brighton Care Center , Adams County      Click to request assistance</t>
  </si>
  <si>
    <t>Brighton, CO    Cottonwood Care Center , Adams County      Click to request assistance</t>
  </si>
  <si>
    <t>Broomfield, CO    Broomfield Skilled Nursing &amp; Rehab, Broomfield County      Click to request assistance</t>
  </si>
  <si>
    <t>Brush, CO    Eben Ezer Lutheran Care Center , Morgan County      Click to request assistance</t>
  </si>
  <si>
    <t>Brush, CO    Sunset Manor , Morgan County      Click to request assistance</t>
  </si>
  <si>
    <t>Burlington, CO    Grace Manor Care Center , Kit Carson County      Click to request assistance</t>
  </si>
  <si>
    <t>Canon City, CO    Canon Lodge Care Center , Fremont County      Click to request assistance</t>
  </si>
  <si>
    <t>Canon City, CO    Centura Health-St Thomas More Progressive, Fremont County      Click to request assistance</t>
  </si>
  <si>
    <t>Canon City, CO    Hildebrand Care Center , Fremont County      Click to request assistance</t>
  </si>
  <si>
    <t>Canon City, CO    Skyline Ridge Nursing &amp; Rehabilitation Center , Fremont County      Click to request assistance</t>
  </si>
  <si>
    <t>Canon City, CO    Valley View Health Care Center Inc , Fremont County      Click to request assistance</t>
  </si>
  <si>
    <t>Carbondale, CO    Heritage Park Care Center , Garfield County      Click to request assistance</t>
  </si>
  <si>
    <t>Castle Rock, CO    Brookside Inn , Douglas County      Click to request assistance</t>
  </si>
  <si>
    <t>Castle Rock, CO    Castle Rock Care Center , Douglas County      Click to request assistance</t>
  </si>
  <si>
    <t>Centennial, CO    Christian Living Communities , Arapahoe County      Click to request assistance</t>
  </si>
  <si>
    <t>Cheyenne Wells, CO    Cheyenne Manor , Cheyenne County      Click to request assistance</t>
  </si>
  <si>
    <t>Colorado Springs, CO    Aspen Living Center , El Paso County      Click to request assistance</t>
  </si>
  <si>
    <t>Colorado Springs, CO    Brighton Gardens Of Colorado Springs , El Paso County      Click to request assistance</t>
  </si>
  <si>
    <t>Colorado Springs, CO    Cedarwood Health Care Center , El Paso County      Click to request assistance</t>
  </si>
  <si>
    <t>Colorado Springs, CO    Namaste Alzheimer Center , El Paso County      Click to request assistance</t>
  </si>
  <si>
    <t>Colorado Springs, CO    Cheyenne Mountain Care Center , El Paso County      Click to request assistance</t>
  </si>
  <si>
    <t>Colorado Springs, CO    Colonial Columns Nursing Center , El Paso County      Click to request assistance</t>
  </si>
  <si>
    <t>Colorado Springs, CO    Garden Of The Gods Care Center , El Paso County      Click to request assistance</t>
  </si>
  <si>
    <t>Colorado Springs, CO    Laurel Manor Care Center , El Paso County      Click to request assistance</t>
  </si>
  <si>
    <t>Colorado Springs, CO    Liberty Heights , El Paso County      Click to request assistance</t>
  </si>
  <si>
    <t>Colorado Springs, CO    Life Care Center Of Colorado Springs , El Paso County      Click to request assistance</t>
  </si>
  <si>
    <t>Colorado Springs, CO    Mount St Francis Nursing Center , El Paso County      Click to request assistance</t>
  </si>
  <si>
    <t>Colorado Springs, CO    Mountain View Care Center , El Paso County      Click to request assistance</t>
  </si>
  <si>
    <t>Colorado Springs, CO    Parkmoor Village Healthcare Center , El Paso County      Click to request assistance</t>
  </si>
  <si>
    <t>Colorado Springs, CO    Union Printers Home-Ltc , El Paso County      Click to request assistance</t>
  </si>
  <si>
    <t>Colorado Springs, CO    Skyline Pines Care Center , El Paso County      Click to request assistance</t>
  </si>
  <si>
    <t>Commerce City, CO    Woodridge Park Nursing &amp; Rehabilitation , Adams County      Click to request assistance</t>
  </si>
  <si>
    <t>Commerce City, CO    Woodridge Terrace Nursing &amp; Rehabilitation , Adams County      Click to request assistance</t>
  </si>
  <si>
    <t>Cortez, CO    Vista Grande Inn , Montezuma County      Click to request assistance</t>
  </si>
  <si>
    <t>Craig, CO    Sandrock Ridge Care &amp; Rehab , Moffat County      Click to request assistance</t>
  </si>
  <si>
    <t>Cripple Creek, CO    Cripple Creek Rehabilitation &amp; Wellness, Teller County      Click to request assistance</t>
  </si>
  <si>
    <t>Del Norte, CO    Casa Illuminaria , Rio Grande County      Click to request assistance</t>
  </si>
  <si>
    <t>Delta, CO    Willow Tree Care Center , Delta County      Click to request assistance</t>
  </si>
  <si>
    <t>Denver, CO    Amberwood Court Care Center , Denver County      Click to request assistance</t>
  </si>
  <si>
    <t>Denver, CO    Autumn Heights Health Care Center , Denver County      Click to request assistance</t>
  </si>
  <si>
    <t>Denver, CO    Berkley Manor Care Center , Denver County      Click to request assistance</t>
  </si>
  <si>
    <t>Denver, CO    Briarwood Health Care Center , Denver County      Click to request assistance</t>
  </si>
  <si>
    <t>Denver, CO    Brighton Gardens Of Denver , Denver County      Click to request assistance</t>
  </si>
  <si>
    <t>Denver, CO    Brookshire House , Denver County      Click to request assistance</t>
  </si>
  <si>
    <t>Denver, CO    Christian Living Communities University Hills Skil , Denver County      Click to request assistance</t>
  </si>
  <si>
    <t>Denver, CO    Denver North Care Center , Denver County      Click to request assistance</t>
  </si>
  <si>
    <t>Denver, CO    Forest Street Compassionate Care Center , Denver County      Click to request assistance</t>
  </si>
  <si>
    <t>Denver, CO    Health Center At Franklin Park , Denver County      Click to request assistance</t>
  </si>
  <si>
    <t>Denver, CO    Highline Rehabilitation And Care Community , Denver County      Click to request assistance</t>
  </si>
  <si>
    <t>Denver, CO    Holly Heights Nursing Home, Inc , Denver County      Click to request assistance</t>
  </si>
  <si>
    <t>Denver, CO    Jewell Care Center Of Denver , Denver County      Click to request assistance</t>
  </si>
  <si>
    <t>Denver, CO    Juniper Village - The Spearly Center , Denver County      Click to request assistance</t>
  </si>
  <si>
    <t>Denver, CO    Little Sisters Of The Poor-Mullen Home , Denver County      Click to request assistance</t>
  </si>
  <si>
    <t>Denver, CO    Monaco Parkway Health And Rehabilitation Center , Denver County      Click to request assistance</t>
  </si>
  <si>
    <t>Denver, CO    North Star Community , Denver County      Click to request assistance</t>
  </si>
  <si>
    <t>Denver, CO    Parkview Care Center , Denver County      Click to request assistance</t>
  </si>
  <si>
    <t>Denver, CO    Rowan Community, Inc , Denver County      Click to request assistance</t>
  </si>
  <si>
    <t>Denver, CO    St Paul Health Center , Denver County      Click to request assistance</t>
  </si>
  <si>
    <t>Denver, CO    Uptown Health Care Center , Denver County      Click to request assistance</t>
  </si>
  <si>
    <t>Durango, CO    Four Corners Health Care Center , La Plata County      Click to request assistance</t>
  </si>
  <si>
    <t>Eads, CO    Weisbrod Memorial County Hospital &amp; Nursing Home , Kiowa County      Click to request assistance</t>
  </si>
  <si>
    <t>Eckert, CO    Horizons Care Center , Delta County      Click to request assistance</t>
  </si>
  <si>
    <t>Englewood, CO    Cherry Hills Health Care Center , Arapahoe County      Click to request assistance</t>
  </si>
  <si>
    <t>Englewood, CO    Cherry Park Progressive Care Center , Arapahoe County      Click to request assistance</t>
  </si>
  <si>
    <t>Englewood, CO    Julia Temple Center , Arapahoe County      Click to request assistance</t>
  </si>
  <si>
    <t>Estes Park, CO    Prospect Park Living Center , Larimer County      Click to request assistance</t>
  </si>
  <si>
    <t>Evergreen, CO    Life Care Center Of Evergreen , Jefferson County      Click to request assistance</t>
  </si>
  <si>
    <t>Florence, CO    State Veterans Nursing Home , Fremont County      Click to request assistance</t>
  </si>
  <si>
    <t>Fort Collins, CO    Blue Grouse Health Care Center , Larimer County      Click to request assistance</t>
  </si>
  <si>
    <t>Fort Collins, CO    Centre Avenue Health &amp; Rehabilitation Facility , Larimer County      Click to request assistance</t>
  </si>
  <si>
    <t>Fort Collins, CO    Columbine Health &amp; Rehab Facility , Larimer County      Click to request assistance</t>
  </si>
  <si>
    <t>Fort Collins, CO    Good Samaritan Retirement Village , Larimer County      Click to request assistance</t>
  </si>
  <si>
    <t>Fort Collins, CO    Fort Collins Health Care Center , Larimer County      Click to request assistance</t>
  </si>
  <si>
    <t>Fort Collins, CO    Golden Peaks Nursing &amp; Rehabilitation Center , Larimer County      Click to request assistance</t>
  </si>
  <si>
    <t>Fort Collins, CO    Spring Creek Health Care Center , Larimer County      Click to request assistance</t>
  </si>
  <si>
    <t>Fort Morgan, CO    Valley View Villa , Morgan County      Click to request assistance</t>
  </si>
  <si>
    <t>Fowler, CO    Fowler Health Care Center , Otero County      Click to request assistance</t>
  </si>
  <si>
    <t>Fruita, CO    Family Health West Nursing Home , Mesa County      Click to request assistance</t>
  </si>
  <si>
    <t>Glenwood Springs, CO    Grace Healthcare, Garfield County      Click to request assistance</t>
  </si>
  <si>
    <t>Grand Junction, CO    Eagle Ridge At Grand Valley , Mesa County      Click to request assistance</t>
  </si>
  <si>
    <t>Grand Junction, CO    Grand Junction Regional Center , Mesa County      Click to request assistance</t>
  </si>
  <si>
    <t>Grand Junction, CO    La Villa Grande Care Center , Mesa County      Click to request assistance</t>
  </si>
  <si>
    <t>Grand Junction, CO    Larchwood Inns , Mesa County      Click to request assistance</t>
  </si>
  <si>
    <t>Grand Junction, CO    Mantey Heights Rehabilitation &amp; Care Center , Mesa County      Click to request assistance</t>
  </si>
  <si>
    <t>Grand Junction, CO    Mesa Manor Care Center , Mesa County      Click to request assistance</t>
  </si>
  <si>
    <t>Greeley, CO    Bonell Good Samaritan Community , Weld County      Click to request assistance</t>
  </si>
  <si>
    <t>Greeley, CO    Centennial Health Care Center , Weld County      Click to request assistance</t>
  </si>
  <si>
    <t>Greeley, CO    Fairacres Manor, Inc. , Weld County      Click to request assistance</t>
  </si>
  <si>
    <t>Greeley, CO    Kenton Manor , Weld County      Click to request assistance</t>
  </si>
  <si>
    <t>Greeley, CO    Life Care Center Of Greeley , Weld County      Click to request assistance</t>
  </si>
  <si>
    <t>Greeley, CO    North Colorado Medical Center T C U , Weld County      Click to request assistance</t>
  </si>
  <si>
    <t>Greenwood Village, CO    Heritage Club At Greenwood Village, Arapahoe County      Click to request assistance</t>
  </si>
  <si>
    <t>Gunnison, CO    Health Care Center Gunnison Living , Gunnison County      Click to request assistance</t>
  </si>
  <si>
    <t>Holly, CO    Holly Nursing Care Center , Prowers County      Click to request assistance</t>
  </si>
  <si>
    <t>Holyoke, CO    Regent Park Nursing And Rehabilitation , Phillips County      Click to request assistance</t>
  </si>
  <si>
    <t>Hugo, CO    Lincoln Community Hospital/Nursing Home , Lincoln County      Click to request assistance</t>
  </si>
  <si>
    <t>Julesburg, CO    Sedgwick County Memorial Nursing Home , Sedgwick County      Click to request assistance</t>
  </si>
  <si>
    <t>La Jara, CO    Conejos County Hospital-Ltc Unit , Conejos County      Click to request assistance</t>
  </si>
  <si>
    <t>La Junta, CO    Arkansas Valley Regional Medical Center- Nursing C , Otero County      Click to request assistance</t>
  </si>
  <si>
    <t>La Junta, CO    Arkansas Valley Regional Medical Center/ Ecf , Otero County      Click to request assistance</t>
  </si>
  <si>
    <t>Lakewood, CO    Allison Care Center , Jefferson County      Click to request assistance</t>
  </si>
  <si>
    <t>Lakewood, CO    Bethany Healthplex , Jefferson County      Click to request assistance</t>
  </si>
  <si>
    <t>Lakewood, CO    Brighton Gardens Of Lakewood , Jefferson County      Click to request assistance</t>
  </si>
  <si>
    <t>Lakewood, CO    Cambridge Care Center , Jefferson County      Click to request assistance</t>
  </si>
  <si>
    <t>Lakewood, CO    Cedars Healthcare Center , Jefferson County      Click to request assistance</t>
  </si>
  <si>
    <t>Lakewood, CO    Evergreen Terrace Care Center Llc , Jefferson County      Click to request assistance</t>
  </si>
  <si>
    <t>Lakewood, CO    Glen Ayr Health Center , Jefferson County      Click to request assistance</t>
  </si>
  <si>
    <t>Lakewood, CO    Grand Oaks Care Center , Jefferson County      Click to request assistance</t>
  </si>
  <si>
    <t>Lakewood, CO    Hospice Of Saint John - Ltc , Jefferson County      Click to request assistance</t>
  </si>
  <si>
    <t>Lakewood, CO    Mapleton Care Center , Jefferson County      Click to request assistance</t>
  </si>
  <si>
    <t>Lakewood, CO    Sierra Healthcare Community , Jefferson County      Click to request assistance</t>
  </si>
  <si>
    <t>Lakewood, CO    Villa Manor Care Center , Jefferson County      Click to request assistance</t>
  </si>
  <si>
    <t>Lakewood, CO    Western Hills Health Care Center , Jefferson County      Click to request assistance</t>
  </si>
  <si>
    <t>Lamar, CO    Juniper Village At Lamar , Prowers County      Click to request assistance</t>
  </si>
  <si>
    <t>Las Animas, CO    Bent County Healthcare Center , Bent County      Click to request assistance</t>
  </si>
  <si>
    <t>Limon, CO    Prairie View Care Center , Lincoln County      Click to request assistance</t>
  </si>
  <si>
    <t>Littleton, CO    Cherrelyn Healthcare Center , Arapahoe County      Click to request assistance</t>
  </si>
  <si>
    <t>Littleton, CO    Greenwood Village Health And Rehabilitation, Arapahoe County      Click to request assistance</t>
  </si>
  <si>
    <t>Littleton, CO    Life Care Center Of Littleton , Arapahoe County      Click to request assistance</t>
  </si>
  <si>
    <t>Littleton, CO    Littleton Manor Nursing Home , Arapahoe County      Click to request assistance</t>
  </si>
  <si>
    <t>Longmont, CO    Applewood Living Center , Boulder County      Click to request assistance</t>
  </si>
  <si>
    <t>Longmont, CO    Life Care Center Of Longmont , Boulder County      Click to request assistance</t>
  </si>
  <si>
    <t>Longmont, CO    Longmont United Hospital T C U , Boulder County      Click to request assistance</t>
  </si>
  <si>
    <t>Longmont, CO    Peaks Care Center, The , Boulder County      Click to request assistance</t>
  </si>
  <si>
    <t>Loveland, CO    Loveland Good Samaritan Village , Larimer County      Click to request assistance</t>
  </si>
  <si>
    <t>Loveland, CO    Mckee Medical Center Nursing Home-Tcu , Larimer County      Click to request assistance</t>
  </si>
  <si>
    <t>Loveland, CO    North Shore Health And Rehab Facility , Larimer County      Click to request assistance</t>
  </si>
  <si>
    <t>Loveland, CO    Sierra Vista Health Care Center , Larimer County      Click to request assistance</t>
  </si>
  <si>
    <t>Mancos, CO    Valley Inn, The , Montezuma County      Click to request assistance</t>
  </si>
  <si>
    <t>Meeker, CO    Walbridge Memorial Convalescent Wing , Rio Blanco County      Click to request assistance</t>
  </si>
  <si>
    <t>Monte Vista, CO    Colorado State Veterans Center-Homelake , Rio Grande County      Click to request assistance</t>
  </si>
  <si>
    <t>Monte Vista, CO    Juniper Village At Monte Vista , Rio Grande County      Click to request assistance</t>
  </si>
  <si>
    <t>Montrose, CO    San Juan Living Center , Montrose County      Click to request assistance</t>
  </si>
  <si>
    <t>Montrose, CO    Valley Manor Care Center , Montrose County      Click to request assistance</t>
  </si>
  <si>
    <t>Morrison, CO    Bear Creek Nursing And Rehabilitation Center , Jefferson County      Click to request assistance</t>
  </si>
  <si>
    <t>Northglenn, CO    Kindred Healthcare &amp; Rehab Ctr Of Northglenn , Adams County      Click to request assistance</t>
  </si>
  <si>
    <t>Olathe, CO    Colorow Care Center , Montrose County      Click to request assistance</t>
  </si>
  <si>
    <t>Ordway, CO    Crowley County Nursing Center , Crowley County      Click to request assistance</t>
  </si>
  <si>
    <t>Pagosa Springs, CO    Pine Ridge Extended Care Center , Archuleta County      Click to request assistance</t>
  </si>
  <si>
    <t>Palisade, CO    Palisade Living Center , Mesa County      Click to request assistance</t>
  </si>
  <si>
    <t>Paonia, CO    Paonia Care And Rehabilitation Center , Delta County      Click to request assistance</t>
  </si>
  <si>
    <t>Pueblo, CO    Belmont Lodge Health Care Center , Pueblo County      Click to request assistance</t>
  </si>
  <si>
    <t>Pueblo, CO    Centura Health-Pavilion At Villa Pueblo, The , Pueblo County      Click to request assistance</t>
  </si>
  <si>
    <t>Pueblo, CO    Centura Health-St Mary Corwin Medical Center , Pueblo County      Click to request assistance</t>
  </si>
  <si>
    <t>Pueblo, CO    Life Care Center Of Pueblo , Pueblo County      Click to request assistance</t>
  </si>
  <si>
    <t>Pueblo, CO    Minnequa Medicenter , Pueblo County      Click to request assistance</t>
  </si>
  <si>
    <t>Pueblo, CO    Parkview Medical Center, Inc. Ecf , Pueblo County      Click to request assistance</t>
  </si>
  <si>
    <t>Pueblo, CO    Pueblo Extended Care Center , Pueblo County      Click to request assistance</t>
  </si>
  <si>
    <t>Pueblo, CO    Sharmar Village Care Center , Pueblo County      Click to request assistance</t>
  </si>
  <si>
    <t>Pueblo, CO    University Park Care Center , Pueblo County      Click to request assistance</t>
  </si>
  <si>
    <t>Pueblo, CO    Westwind Village , Pueblo County      Click to request assistance</t>
  </si>
  <si>
    <t>Rifle, CO    Colorado State Veterans Nursing Home-Rifle , Garfield County      Click to request assistance</t>
  </si>
  <si>
    <t>Rifle, CO    E Dene Moore Care Center , Garfield County      Click to request assistance</t>
  </si>
  <si>
    <t>Rocky Ford, CO    Pioneer Health Care Center , Otero County      Click to request assistance</t>
  </si>
  <si>
    <t>Salida, CO    Columbine Manor Care Center , Chaffee County      Click to request assistance</t>
  </si>
  <si>
    <t>Simla, CO    Simla Good Samaritan Center , Elbert County      Click to request assistance</t>
  </si>
  <si>
    <t>Springfield, CO    Southeast Colorado Hospital Ltc Center , Baca County      Click to request assistance</t>
  </si>
  <si>
    <t>Steamboat Springs, CO    Doak Walker Care Center , Routt County      Click to request assistance</t>
  </si>
  <si>
    <t>Sterling, CO    Devonshire Acres , Logan County      Click to request assistance</t>
  </si>
  <si>
    <t>Sterling, CO    Sterling Living Center , Logan County      Click to request assistance</t>
  </si>
  <si>
    <t>Thornton, CO    Alpine Living Center , Adams County      Click to request assistance</t>
  </si>
  <si>
    <t>Thornton, CO    Elms Haven Care Center , Adams County      Click to request assistance</t>
  </si>
  <si>
    <t>Thornton, CO    North Valley Hospital-Skilled Nursing Facility , Adams County      Click to request assistance</t>
  </si>
  <si>
    <t>Thornton, CO    Villas At Sunny Acres, The , Adams County      Click to request assistance</t>
  </si>
  <si>
    <t>Trinidad, CO    Trinidad State Nursing Home , Las Animas County      Click to request assistance</t>
  </si>
  <si>
    <t>Walsenburg, CO    Colorado State Veterans Nursing Home, Huerfano County      Click to request assistance</t>
  </si>
  <si>
    <t>Walsenburg, CO    Walsenburg Care Center , Huerfano County      Click to request assistance</t>
  </si>
  <si>
    <t>Walsh, CO    Walsh Healthcare Center , Baca County      Click to request assistance</t>
  </si>
  <si>
    <t>Westminster, CO    Clear Creek Care Center , Broomfield County      Click to request assistance</t>
  </si>
  <si>
    <t>Westminster, CO    Life Care Center Of Westminster , Broomfield County      Click to request assistance</t>
  </si>
  <si>
    <t>Westminster, CO    Park Forest Care Center, Inc. , Broomfield County      Click to request assistance</t>
  </si>
  <si>
    <t>Westminster, CO    Village Care And Rehabilitation Center Broomfield County      Click to request assistance</t>
  </si>
  <si>
    <t>Wheat Ridge, CO    Christopher House , Jefferson County      Click to request assistance</t>
  </si>
  <si>
    <t>Wheat Ridge, CO    Exempla Lutheran Medical Center Tcu , Jefferson County      Click to request assistance</t>
  </si>
  <si>
    <t>Wheat Ridge, CO    Sandalwood Manor, Inc , Jefferson County      Click to request assistance</t>
  </si>
  <si>
    <t>Wheat Ridge, CO    Wheatridge Manor Nursing Home , Jefferson County      Click to request assistance</t>
  </si>
  <si>
    <t>Windsor, CO    Windsor Health Care Center , Weld County      Click to request assistance</t>
  </si>
  <si>
    <t>Wray, CO    Cedardale Health Care Centre Inc , Yuma County      Click to request assistance</t>
  </si>
  <si>
    <t>Wray, CO    Hillcrest Care Center , Yuma County      Click to request assistance</t>
  </si>
  <si>
    <t>Akron</t>
  </si>
  <si>
    <t>Arvada</t>
  </si>
  <si>
    <t>Aurora</t>
  </si>
  <si>
    <t>Berthoud</t>
  </si>
  <si>
    <t>Brighton</t>
  </si>
  <si>
    <t>Brush</t>
  </si>
  <si>
    <t>Burlington</t>
  </si>
  <si>
    <t>Canon City</t>
  </si>
  <si>
    <t>Carbondale</t>
  </si>
  <si>
    <t>Castle Rock</t>
  </si>
  <si>
    <t>Centennial</t>
  </si>
  <si>
    <t>Cheyenne Wells</t>
  </si>
  <si>
    <t>Colorado Springs</t>
  </si>
  <si>
    <t>Commerce City</t>
  </si>
  <si>
    <t>Cortez</t>
  </si>
  <si>
    <t>Craig</t>
  </si>
  <si>
    <t>Cripple Creek</t>
  </si>
  <si>
    <t>Del Norte</t>
  </si>
  <si>
    <t>Durango</t>
  </si>
  <si>
    <t>Eads</t>
  </si>
  <si>
    <t>Eckert</t>
  </si>
  <si>
    <t>Englewood</t>
  </si>
  <si>
    <t>Estes Park</t>
  </si>
  <si>
    <t>Evergreen</t>
  </si>
  <si>
    <t>Florence</t>
  </si>
  <si>
    <t>Fort Collins</t>
  </si>
  <si>
    <t>Fort Morgan</t>
  </si>
  <si>
    <t>Fowler</t>
  </si>
  <si>
    <t>Fruita</t>
  </si>
  <si>
    <t>Glenwood Springs</t>
  </si>
  <si>
    <t>Grand Junction</t>
  </si>
  <si>
    <t>Greeley</t>
  </si>
  <si>
    <t>Greenwood Village</t>
  </si>
  <si>
    <t>Holly</t>
  </si>
  <si>
    <t>Holyoke</t>
  </si>
  <si>
    <t>Hugo</t>
  </si>
  <si>
    <t>Julesburg</t>
  </si>
  <si>
    <t>La Jara</t>
  </si>
  <si>
    <t>La Junta</t>
  </si>
  <si>
    <t>Lakewood</t>
  </si>
  <si>
    <t>Lamar</t>
  </si>
  <si>
    <t>Limon</t>
  </si>
  <si>
    <t>Littleton</t>
  </si>
  <si>
    <t>Longmont</t>
  </si>
  <si>
    <t>Loveland</t>
  </si>
  <si>
    <t>Mancos</t>
  </si>
  <si>
    <t>Meeker</t>
  </si>
  <si>
    <t>Monte Vista</t>
  </si>
  <si>
    <t>Morrison</t>
  </si>
  <si>
    <t>Northglenn</t>
  </si>
  <si>
    <t>Olathe</t>
  </si>
  <si>
    <t>Ordway</t>
  </si>
  <si>
    <t>Pagosa Springs</t>
  </si>
  <si>
    <t>Palisade</t>
  </si>
  <si>
    <t>Paonia</t>
  </si>
  <si>
    <t>Rifle</t>
  </si>
  <si>
    <t>Rocky Ford</t>
  </si>
  <si>
    <t>Salida</t>
  </si>
  <si>
    <t>Simla</t>
  </si>
  <si>
    <t>Springfield</t>
  </si>
  <si>
    <t>Steamboat Springs</t>
  </si>
  <si>
    <t>Sterling</t>
  </si>
  <si>
    <t>Thornton</t>
  </si>
  <si>
    <t>Trinidad</t>
  </si>
  <si>
    <t>Walsenburg</t>
  </si>
  <si>
    <t>Walsh</t>
  </si>
  <si>
    <t>Westminster</t>
  </si>
  <si>
    <t>Wheat Ridge</t>
  </si>
  <si>
    <t>Windsor</t>
  </si>
  <si>
    <t>Wray</t>
  </si>
  <si>
    <t>Washington County</t>
  </si>
  <si>
    <t>Alamosa County</t>
  </si>
  <si>
    <t>Jefferson County</t>
  </si>
  <si>
    <t>Arapahoe County</t>
  </si>
  <si>
    <t>Adams County</t>
  </si>
  <si>
    <t>Larimer County</t>
  </si>
  <si>
    <t>Boulder County</t>
  </si>
  <si>
    <t>Broomfield County</t>
  </si>
  <si>
    <t>Morgan County</t>
  </si>
  <si>
    <t>Kit Carson County</t>
  </si>
  <si>
    <t>Fremont County</t>
  </si>
  <si>
    <t>Garfield County</t>
  </si>
  <si>
    <t>Douglas County</t>
  </si>
  <si>
    <t>Cheyenne County</t>
  </si>
  <si>
    <t>El Paso County</t>
  </si>
  <si>
    <t>Montezuma County</t>
  </si>
  <si>
    <t>Moffat County</t>
  </si>
  <si>
    <t>Teller County</t>
  </si>
  <si>
    <t>Rio Grande County</t>
  </si>
  <si>
    <t>Delta County</t>
  </si>
  <si>
    <t>Denver County</t>
  </si>
  <si>
    <t>La Plata County</t>
  </si>
  <si>
    <t>Kiowa County</t>
  </si>
  <si>
    <t>Otero County</t>
  </si>
  <si>
    <t>Mesa County</t>
  </si>
  <si>
    <t>Weld County</t>
  </si>
  <si>
    <t>Gunnison County</t>
  </si>
  <si>
    <t>Prowers County</t>
  </si>
  <si>
    <t>Phillips County</t>
  </si>
  <si>
    <t>Lincoln County</t>
  </si>
  <si>
    <t>Sedgwick County</t>
  </si>
  <si>
    <t>Conejos County</t>
  </si>
  <si>
    <t>Bent County</t>
  </si>
  <si>
    <t>Rio Blanco County</t>
  </si>
  <si>
    <t>Montrose County</t>
  </si>
  <si>
    <t>Crowley County</t>
  </si>
  <si>
    <t>Archuleta County</t>
  </si>
  <si>
    <t>Pueblo County</t>
  </si>
  <si>
    <t>Chaffee County</t>
  </si>
  <si>
    <t>Elbert County</t>
  </si>
  <si>
    <t>Baca County</t>
  </si>
  <si>
    <t>Routt County</t>
  </si>
  <si>
    <t>Logan County</t>
  </si>
  <si>
    <t>Las Animas County</t>
  </si>
  <si>
    <t>Huerfano County</t>
  </si>
  <si>
    <t>Yuma County</t>
  </si>
  <si>
    <t xml:space="preserve">Nursing Home Information (https://www.carecolorado.net/list01_co_nursing_homes.htm) </t>
  </si>
  <si>
    <t>City</t>
  </si>
  <si>
    <t>Colorado Eldercare Council. Colorado Nursing Home Directory. Retreived September 1, 2021.</t>
  </si>
  <si>
    <t xml:space="preserve">Although Colorado ranks in the top 3 states with the greatest percentage of seniors retaining their natural teeth, 18% of Coloradans over age 65 have lost ALL of their natural teeth. </t>
  </si>
  <si>
    <t>The Impact of Oral Diesease on the Health of Coloradans. Page 15. (n.d.). Colorado Department of Public Health and Environment Oral Health Program. Retreived September 1, 2021.</t>
  </si>
  <si>
    <t xml:space="preserve">In Colorado, approximately 35% of the general adult population have lost at least one tooth due to decay or gum disease. Increased rates were observed in diabetics (59%) and smokers (44%).
</t>
  </si>
  <si>
    <t>Adults in rural areas have almost twice the prevalence of tooth loss vs. urban adults.</t>
  </si>
  <si>
    <t>Oral health status of rural adults in the United States (American Dental Association).Retrieved September 5, 2021.</t>
  </si>
  <si>
    <t>Rural Health Information Hub (RHI Hub). "Oral Health in Rural Communities". Retrieved September 5, 2021.</t>
  </si>
  <si>
    <t>Access to oral health providers is limited in rural regions, because of geographic isolation and workforce shortages.</t>
  </si>
  <si>
    <t xml:space="preserve">It has been identified that rural areas have lower health literacy. For oral health, this can cause poor oral health outcomes due to poor oral hygiene and difficulty navigating the oral health care system (which remains fractured from general heatlhcare). </t>
  </si>
  <si>
    <t>In Colorado, tooth decay is evident in 31% of children by the time they reach kindergarten.</t>
  </si>
  <si>
    <t>Rural Health Information Hub. (n.d.). "Cavity Free at Three". Retrieved September 5, 2021.</t>
  </si>
  <si>
    <t xml:space="preserve">Dental caries are largely preventable, although they still remain the most common chronic disease of children and adolescents. </t>
  </si>
  <si>
    <t>In adolescents (aged 14-17), tooth decay is four times more common than asthma.</t>
  </si>
  <si>
    <t>9 out of 10 adults aged 20+ have some degree of tooth decay.</t>
  </si>
  <si>
    <t>Centers for Disease Control and Prevention (CDC). "Hygiene-related Diseases: Dental Caries (Tooth Decay)". Retreived September 5, 2021.</t>
  </si>
  <si>
    <t>Rural populations have a lower supply of dentists, less dental care received for adults and children, and higher rates of tooth loss for adults. They are also more likely than urban populations to have inadequately fluoridated drinking water.</t>
  </si>
  <si>
    <t>West Virginia Rural Health Research Center. "Water Fluoridation and Dental Health Indicators in Rural and Urban Areas of the United States". Published January 2021. Retrieved September 5, 2021.</t>
  </si>
  <si>
    <t>The installation and upkeep of fluoridated water systems in rural areas can be expensive.</t>
  </si>
  <si>
    <t>The average cost of fluoridation of community water sources ranges between 50 cents per year per person to 3 dollars per year per person depending on community size.</t>
  </si>
  <si>
    <t>The CDC estimates that for every $1 spent on water fluoridation $7-$42 is saved in oral health treatment costs.</t>
  </si>
  <si>
    <t>American Dental Association - Wisconsin Dental Association. Retrieved September 5, 2021.</t>
  </si>
  <si>
    <t>[MAP] Colorado: County Designations, 2022</t>
  </si>
  <si>
    <t>[MAP] Rural Colorado: Access to Healthcare, 2022</t>
  </si>
  <si>
    <t>Metropolitan and Micropolitan - Population Density by Census Tract: 2020. Retrieved September 5, 2021 from the United Census Bureau.</t>
  </si>
  <si>
    <t xml:space="preserve">[MAP] Percentage of Coloradans Reporting Transportation as a Barrier to Healthcare - 2018 </t>
  </si>
  <si>
    <t>[MAP] Projected Population Change 2010 - 2040</t>
  </si>
  <si>
    <t>[MAP] Rural Substance Use Disorder Treatment Facilities, 2020</t>
  </si>
  <si>
    <t xml:space="preserve">In Colorado, the prevalence of caries observed in kindergarteners has decreased significantly from 45% in 2006-2007 to 31% in 2016-2017. </t>
  </si>
  <si>
    <t>Colorado Department of Public Health and Environment (CDPHE). "Tooth Be Told: Colorado's Basic Screening Survey 2016-17". Published February 26, 2018. Retrieved September 5, 2021.</t>
  </si>
  <si>
    <t>CLINICS BY CITY</t>
  </si>
  <si>
    <t>Center</t>
  </si>
  <si>
    <t>Divide</t>
  </si>
  <si>
    <t>Dove Creek</t>
  </si>
  <si>
    <t>Flagler</t>
  </si>
  <si>
    <t>Fort Lupton</t>
  </si>
  <si>
    <t>Fountain</t>
  </si>
  <si>
    <t>Frederick</t>
  </si>
  <si>
    <t>Frisco</t>
  </si>
  <si>
    <t>Louisville</t>
  </si>
  <si>
    <t>Norwood</t>
  </si>
  <si>
    <t>Parker</t>
  </si>
  <si>
    <t>San Luis</t>
  </si>
  <si>
    <t>Strasburg</t>
  </si>
  <si>
    <t>X</t>
  </si>
  <si>
    <t>Has at least 1 low fee clinic</t>
  </si>
  <si>
    <t>19 of 47</t>
  </si>
  <si>
    <t>Only 19 of 47 counties (40%) have at least one low fee dental clinic that offer dental care on a sliding fee scale to individuals who are unable to afford treatment.</t>
  </si>
  <si>
    <t>Colorado Dental Association (CDA). "Clinics by City". Retrieved September 5, 2021.</t>
  </si>
  <si>
    <t xml:space="preserve">In Colorado, the fentanyl-related death rate is more than 4 times higher than what was observed in 2016. </t>
  </si>
  <si>
    <t>Colorado Health Institute. "More Coloradans Died of a Drug Overdose in 2019; Fentanyl-Related Deaths Spiked". Pulished August 6, 2020. Updated August 7, 2020. Retreived September 8, 2021.</t>
  </si>
  <si>
    <t>Drug overdose deaths among Coloradans who are American Indian or Alaska Native nearly doubled between 2018 and 2019.</t>
  </si>
  <si>
    <t>Opioids kill one person in Colorado every 9.5 Hours</t>
  </si>
  <si>
    <t>Frank, J. (2017, November 6). The Denver Post "Here’s how Colorado is combating the prescription opioid and heroin epidemic". Retrieved September 8, 2021.</t>
  </si>
  <si>
    <t>Opioid-Involved Overdose Deaths/100,000 persons1</t>
  </si>
  <si>
    <t>Opioid Prescriptions/100 persons2 (2018)</t>
  </si>
  <si>
    <t>very high  West Virginia</t>
  </si>
  <si>
    <t>very high  Maryland</t>
  </si>
  <si>
    <t>very high  New Hampshire</t>
  </si>
  <si>
    <t>very high  Ohio</t>
  </si>
  <si>
    <t>very high  Massachusetts</t>
  </si>
  <si>
    <t>high  Connecticut</t>
  </si>
  <si>
    <t>high  Washington D.C.</t>
  </si>
  <si>
    <t>high  Rhode Island</t>
  </si>
  <si>
    <t>high  Kentucky</t>
  </si>
  <si>
    <t>high  Maine</t>
  </si>
  <si>
    <t>high  Vermont</t>
  </si>
  <si>
    <t>high  Michigan</t>
  </si>
  <si>
    <t>high  Tennessee</t>
  </si>
  <si>
    <t>high  Missouri</t>
  </si>
  <si>
    <t>elevated  North Carolina</t>
  </si>
  <si>
    <t>elevated  Indiana</t>
  </si>
  <si>
    <t>elevated  South Carolina</t>
  </si>
  <si>
    <t>elevated  Illinois</t>
  </si>
  <si>
    <t>elevated  New Mexico</t>
  </si>
  <si>
    <t>elevated  Arizona</t>
  </si>
  <si>
    <t>elevated  Florida</t>
  </si>
  <si>
    <t>elevated  Wisconsin</t>
  </si>
  <si>
    <t>elevated  New York</t>
  </si>
  <si>
    <t>moderate  Utah</t>
  </si>
  <si>
    <t>moderate  Virginia</t>
  </si>
  <si>
    <t>moderate  Nevada</t>
  </si>
  <si>
    <t>lower  Colorado</t>
  </si>
  <si>
    <t>lower  Washington</t>
  </si>
  <si>
    <t>lower  Alaska</t>
  </si>
  <si>
    <t>lower  Georgia</t>
  </si>
  <si>
    <t>lower  Oregon</t>
  </si>
  <si>
    <t>lower  Oklahoma</t>
  </si>
  <si>
    <t>lower  Wyoming</t>
  </si>
  <si>
    <t>lower  Minnesota</t>
  </si>
  <si>
    <t>lowest  Mississippi</t>
  </si>
  <si>
    <t>lowest  California</t>
  </si>
  <si>
    <t>lowest  Texas</t>
  </si>
  <si>
    <t>lowest  Iowa</t>
  </si>
  <si>
    <t>lowest  Hawaii</t>
  </si>
  <si>
    <t>Alabama</t>
  </si>
  <si>
    <t>*</t>
  </si>
  <si>
    <t>Arkansas</t>
  </si>
  <si>
    <t>Delaware</t>
  </si>
  <si>
    <t>Idaho</t>
  </si>
  <si>
    <t>Kansas</t>
  </si>
  <si>
    <t>Louisiana</t>
  </si>
  <si>
    <t>Montana</t>
  </si>
  <si>
    <t>Nebraska</t>
  </si>
  <si>
    <t>New Jersey</t>
  </si>
  <si>
    <t>North Dakota</t>
  </si>
  <si>
    <t>Pennsylvania</t>
  </si>
  <si>
    <t>South Dakota</t>
  </si>
  <si>
    <t>West Virginia</t>
  </si>
  <si>
    <t>Maryland</t>
  </si>
  <si>
    <t>New Hampshire</t>
  </si>
  <si>
    <t>Ohio</t>
  </si>
  <si>
    <t>Massachusetts</t>
  </si>
  <si>
    <t>Connecticut</t>
  </si>
  <si>
    <t>Washington D.C.</t>
  </si>
  <si>
    <t>Rhode Island</t>
  </si>
  <si>
    <t>Kentucky</t>
  </si>
  <si>
    <t>Maine</t>
  </si>
  <si>
    <t>Vermont</t>
  </si>
  <si>
    <t>Michigan</t>
  </si>
  <si>
    <t>Tennessee</t>
  </si>
  <si>
    <t>Missouri</t>
  </si>
  <si>
    <t>North Carolina</t>
  </si>
  <si>
    <t>Indiana</t>
  </si>
  <si>
    <t>South Carolina</t>
  </si>
  <si>
    <t>Illinois</t>
  </si>
  <si>
    <t>New Mexico</t>
  </si>
  <si>
    <t>Arizona</t>
  </si>
  <si>
    <t>Florida</t>
  </si>
  <si>
    <t>Wisconsin</t>
  </si>
  <si>
    <t>New York</t>
  </si>
  <si>
    <t>Utah</t>
  </si>
  <si>
    <t>Virginia</t>
  </si>
  <si>
    <t>Nevada</t>
  </si>
  <si>
    <t>Alaska</t>
  </si>
  <si>
    <t>Georgia</t>
  </si>
  <si>
    <t>Oregon</t>
  </si>
  <si>
    <t>Oklahoma</t>
  </si>
  <si>
    <t>Wyoming</t>
  </si>
  <si>
    <t>Minnesota</t>
  </si>
  <si>
    <t>Mississippi</t>
  </si>
  <si>
    <t>California</t>
  </si>
  <si>
    <t>Texas</t>
  </si>
  <si>
    <t>Iowa</t>
  </si>
  <si>
    <t>Hawaii</t>
  </si>
  <si>
    <t>STATE</t>
  </si>
  <si>
    <t>STATE RATE RANK</t>
  </si>
  <si>
    <t>COUNT</t>
  </si>
  <si>
    <t>Colorado ranks 13th in the nation for lowest opioid related deaths (death rate 9.5 per 100,000), compared to the poorest ranking state, West Virginia, at 42.4 per 100,000 (2018).</t>
  </si>
  <si>
    <t>National Institute on Drug Abuse. (2018, February 28). Opioid Summaries by State. Revised May 2019. Retrieved September 8, 2021. *Ranking is based off those states that met criteria to be ranked (39 total).</t>
  </si>
  <si>
    <t>Heroin in Colorado. April 2018. Heroin Response Work Group. Retrieved September 8, 2021.</t>
  </si>
  <si>
    <t>From 2011 – 2016, NAS rates have increased by 120%.</t>
  </si>
  <si>
    <t>The documented use of Naloxone by emergency medical services (EMS) in Colorado to treat suspected heroin overdoses has increased 240% from 2011-2015.</t>
  </si>
  <si>
    <t>The median number of overdose experiences (for individuals surveyed and who overdosed) was 3.</t>
  </si>
  <si>
    <t>The Commonwealth Fund. Improving Health Care Quality: The Spike in Drug Overdose Deaths During the COVID-19 Pandemic and Policy Options to Move Forward. Published March 25, 2021. Retrieved September 10, 2021.</t>
  </si>
  <si>
    <t>In the United States in February 2020 (before the COVID-19 Pandemic) there were 4,222 opioid deaths and in August 2020 (during the COVID-19 Pandemic), there were 6,029 opioid deaths. This equates to a 43% increase in a six month period, which confirmed fears the pandemic would foster social isolation, increased mental health distress and other conditions increase overdoses and deaths.</t>
  </si>
  <si>
    <t>Opioids accounted for 75% of all overdose deaths in the United States during the early months of the pandemic.</t>
  </si>
  <si>
    <t>It is estimated that Colorado's estimated percent increase in overdose deaths was  46.8% (when comparing January–August 2020 to January–August 2019).</t>
  </si>
  <si>
    <t>Colorado has seen a rise in fatal overdoses caused by fentanyl. In 2020, it was involved in at least 534 fatal overdoses which is more than 2 times higher than the 222 deaths observed in 2019.</t>
  </si>
  <si>
    <t>The Denver Post. "atal drug overdoses surged 59% in Colorado last year as overall deaths rose during the pandemic" published March 2, 2021. Retrieved September 10, 221.</t>
  </si>
  <si>
    <t>The overdose death rate from 2019 to 2020 increased for Black, Hispanic, American Indian, White and Asian Coloradans, with the largest spike observed n Black Coloradans.</t>
  </si>
  <si>
    <t xml:space="preserve">The Drug Enforcement Agency, which tests seized pills across the country, states that approximately 26% contain a lethal level dose of fentanyl. </t>
  </si>
  <si>
    <t>9News. "Colorado saw more overdose deaths in 2020 than ever before" published February 11, 2021. Retrieved September 10, 2021.</t>
  </si>
  <si>
    <t>Booth, M. (n.d.). A Rural Crisis: The Opioid Epidemic in the San Luis Valley. Retrieved September 13, 2021, from The Colorado Health Foundation.</t>
  </si>
  <si>
    <t>From 2010 to 2015, newborns addicted to opiates rose 83%, with even higher rates observed in southern parts of Colorado.</t>
  </si>
  <si>
    <t>In 2016, 5,212 Colorado children were placed in foster care with 39% of placements (approximately 2,033) noting parental substance use as a factor.</t>
  </si>
  <si>
    <t>America's Opioid Crisis: The Unseen Impact on Colorado Children. Retrieved September 13, 2021, from the American Academy of Pediatrics (AAP).</t>
  </si>
  <si>
    <t>Medicaid covered care related to some 82% of the nation's NAS-related births in 2014 at a cost of $462 million.</t>
  </si>
  <si>
    <t>Official Journal of the American Academy of Pediatrics. "Incidence and Costs of Neonatal Abstinence Syndrome Among Infants With Medicaid: 2004–2014". Retrieved September 13, 2021.</t>
  </si>
  <si>
    <t>National Institute on Drug Abuse (NIDA):Overdose Death Rates (National). Retrieved September 13, 2021.</t>
  </si>
  <si>
    <t>In 2019, over 70,000 Americans died from drug related overdoses. Of those,  over 50% were attributed to synthetic opioids other than methadone (primarily fentanyl).</t>
  </si>
  <si>
    <t>Naloxone (also known as Narcan®) is n opioid antagonist that counters the effects of opioid overdose. Specifically, it is used to prevent life-threatening decline of the central nervous system and respiratory system, which would allow an overdose victim to breathe normally.</t>
  </si>
  <si>
    <t>Harm Reduction Coalition. "Understanding Naloxone." Retrieved September 13, 2021.</t>
  </si>
  <si>
    <t>In 2019, 95,000 Coloradans said they needed but did not receive services for Substance Use Disorder Treatment.</t>
  </si>
  <si>
    <t>Progress in Peril. Colorado Health Institute (CHI). Colorado Health Access Survey Storybook. Publisjed December 2019. Retrieved September 13, 2021.</t>
  </si>
  <si>
    <t>Centers for Disease Control and Prevention (CDC). "Overdose Deaths Accelerating During COVID-19" published December 2020. Retrieved September 13, 2021.</t>
  </si>
  <si>
    <t xml:space="preserve">In the United States, overdose deaths accelerated during the COVID-19 pandemic with over 81,000 drug overdose deaths occurring June 2019 through May 2020. This is the highest number of overdose deaths ever recorder over a 1 year period. The majority of deaths have been attributed to synthetic opioids (illegally manufactured fentanyl). </t>
  </si>
  <si>
    <t>Kaiser Family Foundation (KFF). 2019 State Health Facts: Retail Sales for Prescription Drugs Filled at Pharmacies by Payer. Retreived September 26, 2021.</t>
  </si>
  <si>
    <t>In 2019, retail sales for prescription drugs filled at pharmacies in Colorado was just over $6.7 billion.</t>
  </si>
  <si>
    <t xml:space="preserve">In 2019, Colorado Medicaid and Colorado Medicare paid for approximately half of all retail sales for prescription drugs filled ($3.37 billion). </t>
  </si>
  <si>
    <t>In 2019, an estimated 10.8% of Coloradans did not fill a prescription due to concerns about cost.</t>
  </si>
  <si>
    <t>Ingold, J. The Colorado Sun. "5 numbers that explain why Colorado lawmakers want more insight into prescription drug costs". Published February 12, 2020. Retrieved September 26, 2021.</t>
  </si>
  <si>
    <t>Colorado ranks 25th nationally in prescription drug spending.</t>
  </si>
  <si>
    <t>Ingold, J. The Colorado Sun. "5 numbers that explain why Colorado lawmakers want more insight into prescription drug costs". Published February 12, 2020. Retrieved September 26, 2020.</t>
  </si>
  <si>
    <t>1 in 3 residents of Colorado find it difficult to afford their prescription medications.</t>
  </si>
  <si>
    <t>JD SUPRA. "New Colorado Law Creates a Prescription Drug Affordability Review Board" published July 14, 2021. Retrieved September 26, 2021.</t>
  </si>
  <si>
    <t>On June 16, 2021 Senate Bill 21-175 was signed into law. It creates the Colorado Prescription Drug Affordability Review Board (PDAB) which will review the affordability of certain prescription drugs to determine whether any are unaffordable for Colorado residents. Beginning in April 2022, the PDAB can establish Upper Payment Limits for any prescription drug it has deemed unaffordable for Colorado consumers for up to 12 prescription drugseach calendar year for 3 years.</t>
  </si>
  <si>
    <t>The Denver Post. "Colorado looks to lower high prescription drug costs by reviewing prices, setting ceilings" published June 8, 2021. Retrieved September 26, 2021.</t>
  </si>
  <si>
    <t>2Xs as likely:  Rural youth are twice as likely to commit suicide.</t>
  </si>
  <si>
    <t>National Rural Health Association. "About Rural Health Care". Rural Health Information Hub. (2016). Social Determinants of Health. Retrieved September 26, 2021</t>
  </si>
  <si>
    <t>Rio Blanco has the highest suicide rate in rural colorado at 63.9 per 100,000 compared to the state rate of 22.3 per 100,000.</t>
  </si>
  <si>
    <t>Mental Health in America - Access to Care Data: Colorado - 2020. Retrieved September 26, 2021, from Mental Health America (MHA).</t>
  </si>
  <si>
    <t>The state of Colorado ranks 20th for prevalence of untreated youth with depression (55.6%) and ranked 33rd
for youth with severe major depressive episode who received some consistent treatment (25.6%).</t>
  </si>
  <si>
    <t>Colorado Treatment Advocacy Center. 2016 Colorado. Retreived September 26, 2021.</t>
  </si>
  <si>
    <t>As of 2016, Colorado only has 543 public psychiatric beds (therefore, Colorado fails to meet this minimum standard). Colorado ranks 34th in the state ranking of beds per capita.</t>
  </si>
  <si>
    <t>% Driving Deaths with Alcohol Involvement</t>
  </si>
  <si>
    <t>% Smokers</t>
  </si>
  <si>
    <t>% Excessive Drinking</t>
  </si>
  <si>
    <t>Rural Health Information Hub. (n.d.). Retrieved February 28, 2018, from Health Resources and Services Administration (HRSA) of the U.S. Department of Health and Human Services. Last Reviewed January 2020.</t>
  </si>
  <si>
    <t>1. Critical Access Hospital Locations. Flex Monitoring Team: A Performance Monitoring Resource for Critical Access Hospitals, States, and Communities. Retrieved January 8, 2019.                                                                                            2. Colorado Rural Health Center - State Office of Rural Health (SORH). Designated Facilities: RHC, Rural Facilities. Retrieved January 8, 2019 from CRHC sources and organizaitonal database [CRM].</t>
  </si>
  <si>
    <t>[MAP] 2021 Median Home Price</t>
  </si>
  <si>
    <t>National Association of Realtors (NAR). "Median Home Values by County (Q1 2021)". Retreived September 26, 2021.</t>
  </si>
  <si>
    <t>"Transportation: A Barrier to Care Across Colorado. Retrieved from the Colorado Health Institute. August 2018. Retrieved September 26, 2021.</t>
  </si>
  <si>
    <t>Projected Total Population Change by County, 2010 to 2040. Colorado Department of Local Affairs (2010-2040). Retrieved on September 26, 2021.</t>
  </si>
  <si>
    <t>Kaiser Family Foundation (KFF). " Insurer Participation on ACA Marketplaces, 2014-2020". Retrieved September 26, 2021.</t>
  </si>
  <si>
    <t>[MAP] Mental Health Facilities by Type (2021)</t>
  </si>
  <si>
    <t>Colorado Department of Public Health and Environment (CDPHE). "Health Facilities" - Acute Treatment Units; Community Mental Health Centers; Residential Inpatient Treatment Centers. Retrieved September 26, 2021.</t>
  </si>
  <si>
    <t>[MAP] Percent of People Who Speak a Language Other than English at Home, 2015 - 2019</t>
  </si>
  <si>
    <t>Speak Language other than English at Home (n.d.). Colorado Department of Local Affairs (2015 - 2019). Retrieved on September 26, 2021.</t>
  </si>
  <si>
    <t>Bureau of Labor and Statistics: 2020 BLS Colorado Salaries - Regional Mean Wages. Retrieved August 2020 and is a point in time review of salaries.</t>
  </si>
  <si>
    <t>Behavioral Health Treatment Services Locator. (2020). Retrieved August 18, 2020, from Substance Abuse and Mental Health Services Administration (SAMHSA).</t>
  </si>
  <si>
    <t>A 2019 Analysis revealed that of total Colorado Medicaid claims, 48% pharmacy expenditures were for specialty drugs. This only represented less than 2% of all prescriptions.</t>
  </si>
  <si>
    <t>Department of Health Care Policy and Finance (HCPF). "2nd Edition Reducing
Prescription Drug Costs in Colorado". Published January 2021. Retrieved October 4, 2021.</t>
  </si>
  <si>
    <t>During the COVID-19 Pandemic between January and June 2020, drug manufacturers increased prices of nearly 900 brand-name and generic drugs by an average of 6.8%.</t>
  </si>
  <si>
    <t xml:space="preserve">Of the entire WORLD, the United States pays the highest prices for pharmaceutical drugs, including 19 of the top 27 Medicare drugs prescribed. </t>
  </si>
  <si>
    <t>It is illegal for for the Center for Medicare and Medicaid and Medicare Services(CMS) to directly negotiate with pharmaceutical manufacturers for lower drug prices, even though they are one of the largest purchasers of prescription drugs through the Medicare program.</t>
  </si>
  <si>
    <t>The Colorado Sun. "Colorado’s rural pharmacies wrestle against big business to remain community cornerstones". Published May 11, 2020. Retrieved October 4, 2021.</t>
  </si>
  <si>
    <t>Since 2003, more than 1,230 rural pharmacies acros the United States have closed, at least 45 of which were located in Colorado and 32 closures left the towns with no pharmacy.</t>
  </si>
  <si>
    <t>9 rural Counties in Colorado have no pharmacy, while 11 other rural counties have only 1 pharmacy.</t>
  </si>
  <si>
    <t>The Colorado Sun. "Rural Americans in pharmacy deserts hurting for COVID vaccines". Published March 4, 2021. Retrieved October 4, 2021.</t>
  </si>
  <si>
    <t>% Adults with Obesity</t>
  </si>
  <si>
    <t>Issuance Amount</t>
  </si>
  <si>
    <t>Case Count</t>
  </si>
  <si>
    <t>Client Count</t>
  </si>
  <si>
    <t>Non-Public Assistance Cases</t>
  </si>
  <si>
    <t>Non-Public Assistance Clients</t>
  </si>
  <si>
    <t>Public Assistance Cases</t>
  </si>
  <si>
    <t>Public Assistance Clients</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</si>
  <si>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</si>
  <si>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</si>
  <si>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</si>
  <si>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</si>
  <si>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</si>
  <si>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</si>
  <si>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</si>
  <si>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</si>
  <si>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</si>
  <si>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</si>
  <si>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</si>
  <si>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</si>
  <si>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</si>
  <si>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</si>
  <si>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</si>
  <si>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</si>
  <si>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</si>
  <si>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</si>
  <si>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</si>
  <si>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</si>
  <si>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 PASO</t>
  </si>
  <si>
    <t>ELBERT</t>
  </si>
  <si>
    <t>FREMONT</t>
  </si>
  <si>
    <t>GARFIELD</t>
  </si>
  <si>
    <t>GILPIN</t>
  </si>
  <si>
    <t>GRAND</t>
  </si>
  <si>
    <t>GUNNISON</t>
  </si>
  <si>
    <t>HINSDALE</t>
  </si>
  <si>
    <t>HUERFANO</t>
  </si>
  <si>
    <t>JACKSON</t>
  </si>
  <si>
    <t>JEFFERSON</t>
  </si>
  <si>
    <t>KIOWA</t>
  </si>
  <si>
    <t>KIT CARSON</t>
  </si>
  <si>
    <t>LA PLATA</t>
  </si>
  <si>
    <t>LAKE</t>
  </si>
  <si>
    <t>LARIMER</t>
  </si>
  <si>
    <t>LAS ANIMAS</t>
  </si>
  <si>
    <t>LINCOLN</t>
  </si>
  <si>
    <t>LOGAN</t>
  </si>
  <si>
    <t>MESA</t>
  </si>
  <si>
    <t>MINERAL</t>
  </si>
  <si>
    <t>MOFFAT</t>
  </si>
  <si>
    <t>MONTEZUMA</t>
  </si>
  <si>
    <t>MONTROSE</t>
  </si>
  <si>
    <t>MORGAN</t>
  </si>
  <si>
    <t>OTERO</t>
  </si>
  <si>
    <t>OURAY</t>
  </si>
  <si>
    <t>PARK</t>
  </si>
  <si>
    <t>PHILLIPS</t>
  </si>
  <si>
    <t>PITKIN</t>
  </si>
  <si>
    <t>PROWERS</t>
  </si>
  <si>
    <t>PUEBLO</t>
  </si>
  <si>
    <t>RIO BLANCO</t>
  </si>
  <si>
    <t>RIO GRANDE</t>
  </si>
  <si>
    <t>ROUTT</t>
  </si>
  <si>
    <t>SAGUACHE</t>
  </si>
  <si>
    <t>SAN JUAN</t>
  </si>
  <si>
    <t>SAN MIGUEL</t>
  </si>
  <si>
    <t>SEDGWICK</t>
  </si>
  <si>
    <t>SUMMIT</t>
  </si>
  <si>
    <t>TELLER</t>
  </si>
  <si>
    <t>WASHINGTON</t>
  </si>
  <si>
    <t>WELD</t>
  </si>
  <si>
    <t>YUMA</t>
  </si>
  <si>
    <t>CY 2020</t>
  </si>
  <si>
    <t>COLORADO</t>
  </si>
  <si>
    <t>Centers for Medicare and Medicaid Services. Statistics, Trends, Reports. "Colorado Medicid Enrollment by County - 20 and over". Retrieved October 11, 2021.</t>
  </si>
  <si>
    <t>id</t>
  </si>
  <si>
    <t>cahid</t>
  </si>
  <si>
    <t>year</t>
  </si>
  <si>
    <t>cahstate</t>
  </si>
  <si>
    <t>revcat</t>
  </si>
  <si>
    <t>hassnf</t>
  </si>
  <si>
    <t>hasrhc</t>
  </si>
  <si>
    <t>govt</t>
  </si>
  <si>
    <t>cahcity</t>
  </si>
  <si>
    <t>name</t>
  </si>
  <si>
    <t>cmsid</t>
  </si>
  <si>
    <t>regname</t>
  </si>
  <si>
    <t>totmarg</t>
  </si>
  <si>
    <t>cashflomarg</t>
  </si>
  <si>
    <t>roe</t>
  </si>
  <si>
    <t>opmarg</t>
  </si>
  <si>
    <t>curratio</t>
  </si>
  <si>
    <t>dayscoh</t>
  </si>
  <si>
    <t>daysrevinar</t>
  </si>
  <si>
    <t>eqfinanc</t>
  </si>
  <si>
    <t>debtsercov</t>
  </si>
  <si>
    <t>longtermd2c</t>
  </si>
  <si>
    <t>outpt2totchg</t>
  </si>
  <si>
    <t>ptdeduct</t>
  </si>
  <si>
    <t>inptpaymix</t>
  </si>
  <si>
    <t>outptpaymix</t>
  </si>
  <si>
    <t>mcoutcost2chg</t>
  </si>
  <si>
    <t>mcarerev2days</t>
  </si>
  <si>
    <t>salpertot</t>
  </si>
  <si>
    <t>plantage</t>
  </si>
  <si>
    <t>fteperbed</t>
  </si>
  <si>
    <t>avgsal2fte</t>
  </si>
  <si>
    <t>swingadc</t>
  </si>
  <si>
    <t>acuteadc</t>
  </si>
  <si>
    <t>mktyeartotalpop</t>
  </si>
  <si>
    <t>mktyearpercap</t>
  </si>
  <si>
    <t>mktyearpov</t>
  </si>
  <si>
    <t>mktyeardistnearlrgr</t>
  </si>
  <si>
    <t>mktyearpctofz</t>
  </si>
  <si>
    <t>fdicat</t>
  </si>
  <si>
    <t>daysgrossar</t>
  </si>
  <si>
    <t>uncomp2totop</t>
  </si>
  <si>
    <t>mcaid2totchg</t>
  </si>
  <si>
    <t>exp_1yr_chg</t>
  </si>
  <si>
    <t>rev_1yr_chg</t>
  </si>
  <si>
    <t>exp_3yr_chg</t>
  </si>
  <si>
    <t>rev_3yr_chg</t>
  </si>
  <si>
    <t>CO001</t>
  </si>
  <si>
    <t>Over 20m</t>
  </si>
  <si>
    <t>No LTC</t>
  </si>
  <si>
    <t>Has RHC</t>
  </si>
  <si>
    <t>Nongovt</t>
  </si>
  <si>
    <t>East Morgan County Hospital</t>
  </si>
  <si>
    <t>West</t>
  </si>
  <si>
    <t>low risk</t>
  </si>
  <si>
    <t>CO002</t>
  </si>
  <si>
    <t>Rio Grande Hospital</t>
  </si>
  <si>
    <t>CO003</t>
  </si>
  <si>
    <t>No RHC</t>
  </si>
  <si>
    <t>Colorado Canyons Hospital and Medical Center</t>
  </si>
  <si>
    <t>medium-low risk</t>
  </si>
  <si>
    <t>CO004</t>
  </si>
  <si>
    <t>Under 10m</t>
  </si>
  <si>
    <t>Govt</t>
  </si>
  <si>
    <t>Haxtun</t>
  </si>
  <si>
    <t>Haxtun Hospital District CAH</t>
  </si>
  <si>
    <t>Missing</t>
  </si>
  <si>
    <t>CO005</t>
  </si>
  <si>
    <t>10-20m</t>
  </si>
  <si>
    <t>Melissa Memorial Hospital</t>
  </si>
  <si>
    <t>CO006</t>
  </si>
  <si>
    <t>Has LTC</t>
  </si>
  <si>
    <t>Lincoln Community Hospital and Nursing Home</t>
  </si>
  <si>
    <t>medium-high risk</t>
  </si>
  <si>
    <t>CO007</t>
  </si>
  <si>
    <t>Rangely</t>
  </si>
  <si>
    <t>Rangley District Hospital</t>
  </si>
  <si>
    <t>CO008</t>
  </si>
  <si>
    <t>SLV Health Conejos County Hospital</t>
  </si>
  <si>
    <t>CO009</t>
  </si>
  <si>
    <t>Wray Community District Hospital</t>
  </si>
  <si>
    <t>CO010</t>
  </si>
  <si>
    <t>Kremmling</t>
  </si>
  <si>
    <t>Middle Park Health</t>
  </si>
  <si>
    <t>CO011</t>
  </si>
  <si>
    <t>Memorial Regional Health</t>
  </si>
  <si>
    <t>CO012</t>
  </si>
  <si>
    <t>Kit Carson County Health Service District</t>
  </si>
  <si>
    <t>CO013</t>
  </si>
  <si>
    <t>Sedgwick County Health Center</t>
  </si>
  <si>
    <t>CO015</t>
  </si>
  <si>
    <t>Southeast Colorado Hospital</t>
  </si>
  <si>
    <t>CO016</t>
  </si>
  <si>
    <t>Estes Park Health</t>
  </si>
  <si>
    <t>CO017</t>
  </si>
  <si>
    <t>Weisbrod Memorial County Hospital</t>
  </si>
  <si>
    <t>CO018</t>
  </si>
  <si>
    <t>Yuma District Hospital</t>
  </si>
  <si>
    <t>CO019</t>
  </si>
  <si>
    <t>Spanish Peaks Regional Health Center</t>
  </si>
  <si>
    <t>CO020</t>
  </si>
  <si>
    <t>Grand River Health</t>
  </si>
  <si>
    <t>CO021</t>
  </si>
  <si>
    <t>Leadville</t>
  </si>
  <si>
    <t>St. Vincent Hospital</t>
  </si>
  <si>
    <t>CO022</t>
  </si>
  <si>
    <t>Gunnison Valley Health</t>
  </si>
  <si>
    <t>CO023</t>
  </si>
  <si>
    <t>Mt. San Rafael Hospital</t>
  </si>
  <si>
    <t>CO024</t>
  </si>
  <si>
    <t>Heart of the Rockies Regional Medical Center</t>
  </si>
  <si>
    <t>CO025</t>
  </si>
  <si>
    <t>Prowers Medical Center</t>
  </si>
  <si>
    <t>CO026</t>
  </si>
  <si>
    <t>Aspen</t>
  </si>
  <si>
    <t>Aspen Valley Hospital</t>
  </si>
  <si>
    <t>CO027</t>
  </si>
  <si>
    <t>Pioneers Medical Center</t>
  </si>
  <si>
    <t>CO028</t>
  </si>
  <si>
    <t>Woodland Park</t>
  </si>
  <si>
    <t>UCHealth Pikes Peak Regional Hospital</t>
  </si>
  <si>
    <t>CO029</t>
  </si>
  <si>
    <t>Southwest Health System</t>
  </si>
  <si>
    <t>CO030</t>
  </si>
  <si>
    <t>Pagosa Springs Medical Center</t>
  </si>
  <si>
    <t>CO031</t>
  </si>
  <si>
    <t>Arkansas Valley Regional Medical Center</t>
  </si>
  <si>
    <t>CO032</t>
  </si>
  <si>
    <t>Keefe Memorial Hospital</t>
  </si>
  <si>
    <t>CO033</t>
  </si>
  <si>
    <t>Centura Health-St. Thomas More Hospital</t>
  </si>
  <si>
    <t>Centers for Medicare and Medicaid Services. Statistics, Trends, Reports. "Colorado Medicare Enrollment by County" (October 2021). Retrieved October 12, 2021.</t>
  </si>
  <si>
    <t>Centers for Medicare and Medicaid Services. Statistics, Trends, Reports. "Colorado Medicid Enrollment by County - 20 and over". Retrieved October 12, 2021.</t>
  </si>
  <si>
    <t>[MAP] Colorado Medicaid Caseload by County, All Ages, ending 9/30/2021</t>
  </si>
  <si>
    <t>[MAP] Unemployment Rates, Not Seasonally Adjusted, August 2020</t>
  </si>
  <si>
    <t>[MAP] Unemployment Rates, Not Seasonally Adjusted, August 2021</t>
  </si>
  <si>
    <t>FRED Economic Data. "Counties, Monthly, Not Seasonally Adjusted: Colorado". August 2020. Retrieved October 20. 2021.</t>
  </si>
  <si>
    <t>FRED Economic Data. "Counties, Monthly, Not Seasonally Adjusted: Colorado". August 2021. Retrieved October 20. 2021.</t>
  </si>
  <si>
    <t>US Department of Veteran Affairs. "State Summaries: Colorado". Retrieved October 21, 2021.</t>
  </si>
  <si>
    <t>Veteran suicide rates are highest in western and rural areas.</t>
  </si>
  <si>
    <t>Suicide Prevention Resource Center (SPRC). "Suicide among Veterans Highest in Western U.S., Rural Areas". Published September 29, 2017. Retrieved October 21, 2021.</t>
  </si>
  <si>
    <t>On average, 20 Veterans die by suicide each day in the United States. This rate is 50 percent higher than the rate observed for the overall population. Of all suicides nationally, 1 in 5 is a Veteran.</t>
  </si>
  <si>
    <t>Huerfano County, Colorado is home to Spanish Peaks Veterans Community Living Center, an award-winning Veterans centered Nursing Home. The location includes majestic views of the eastern plains and towering mountains, and contains 120 long-term care beds which serve veterans, spouses, widows, and parents of veterans nationwide (since Colorado residency is not a requirement of the location).</t>
  </si>
  <si>
    <t>Spanish Peaks Veterans Community Living Center. Affilliated with Spanish Peaks Regional Health Center. Retreived October 21, 2021.</t>
  </si>
  <si>
    <t>From January 2020 through July 2021, $629,115 dollars in telemedicine services were rendered to Adults, while $172,986 in telemedicine services were rendered to Children.</t>
  </si>
  <si>
    <t>Department of Health Care Policy and Finance (HCPF). Telemedicine Services. [Data Slides]. Retrieved October 21, 2021.</t>
  </si>
  <si>
    <t>[MAP] Colorado Medicare Enrollment by County, ending 8/31/2021</t>
  </si>
  <si>
    <t>[MAP] Colorado Total Medicaid (ending 9/30/2021) &amp; Medicare (ending 8/31/2021) Enrollment by County</t>
  </si>
  <si>
    <r>
      <t xml:space="preserve">Costilla County has the highest combined Medicare/Medicaid rate of all Colorado counties at </t>
    </r>
    <r>
      <rPr>
        <sz val="14"/>
        <rFont val="Calibri"/>
        <family val="2"/>
        <scheme val="minor"/>
      </rPr>
      <t>94%</t>
    </r>
    <r>
      <rPr>
        <sz val="14"/>
        <color theme="1"/>
        <rFont val="Calibri"/>
        <family val="2"/>
        <scheme val="minor"/>
      </rPr>
      <t xml:space="preserve">, while the top </t>
    </r>
    <r>
      <rPr>
        <sz val="14"/>
        <rFont val="Calibri"/>
        <family val="2"/>
        <scheme val="minor"/>
      </rPr>
      <t xml:space="preserve">5 </t>
    </r>
    <r>
      <rPr>
        <sz val="14"/>
        <color theme="1"/>
        <rFont val="Calibri"/>
        <family val="2"/>
        <scheme val="minor"/>
      </rPr>
      <t>counties with the highest Medicaid/Medicare enrollment in the state are rural and frontier.</t>
    </r>
  </si>
  <si>
    <t>State Office of Rural Health - Colorado Rural Health Center. "[MAP] Colorado Total Medicaid (ending 9/30/2021) &amp; Medicare (ending 8/31/2021) Enrollment by County".</t>
  </si>
  <si>
    <t>Family Practitioners are essential provide essential maternity care in rural areas of the United States. In one study consisting of 185 rural hospitals, 67% of babies at these hospitals were delivered by Family physicians and 27% of babies were only delivered by those physicians at these hospitals. On average, patients were required to drive 86 miles round-trip to access care if these family physicians were to stop delivering.</t>
  </si>
  <si>
    <t>Wiley - Birth Issues in Perinatal Care. "The impact of family physicians in rural maternity care". Published May 3, 2021. Retrieved October 24, 2021.</t>
  </si>
  <si>
    <t>COVID-19 in the United States and Maternity Care: Pregnant women diagnosed with COVID-19:                                                                                                                   46.2% Hispanic                                                                                                                                                                                                                                                                                             23.0% Non-Hispanic White                                                                                                                                                                                                                                                                                22.1% were Non-Hispanic Black                                                                                                                                                                                                                                                 3.8% Non-Hispanic Asian</t>
  </si>
  <si>
    <t>Top causes of Maternal Deaths in Colorado:                                                                                                                                                                                                                                                  1. Suicide                                                                                                                                                                                                                                                                                                                  2. Unintentional drug overdose                                                                                                                                                                                                                                                                             3. Injuries (including motorvehicle accidents)                                                                                                                                                                                                                                                        4. Homicide (over 50% of which were committed by an intimate partner)                                                                                                                                                                                                      5. Cardiac Conditions</t>
  </si>
  <si>
    <t>Table of Contents</t>
  </si>
  <si>
    <t>Covering Veterans' Healthcare                                                                                                                                                                                                         Medicare                                                45%                                                                                                                                                                                                                                           VA System/Tricare West                      36%                                                                                                                                                                                                                       Medicaid                                                10%                                                                                                                                                                                                                                      Uninsured                                               3%</t>
  </si>
  <si>
    <t xml:space="preserve">In Colorado in 2017 there were:                                                                                                                                                                                                                      3,779 Veterans Receiving Pension                                                                                                                                                     168,888 Enrollees in VA Healthcare System (106,654 Unique Patients Treated)                                                                                                                                                                                                                                             29,811 Education Beneficiaries                                                                                                                                                         102,858 Veterans Receiving Disability Compensation                                                                                                               </t>
  </si>
  <si>
    <t>[Map] Colorado Veterans as a Percentage of the Population</t>
  </si>
  <si>
    <t xml:space="preserve">Only 17% of state education funding is alloted to rural communities. </t>
  </si>
  <si>
    <t xml:space="preserve">Over 90% of  urban schools offer at least one Advanced Placement course while only 73% of rural schools do. </t>
  </si>
  <si>
    <t>A rural district in Colorado is located in a non-urban area and has a student enrollment of 6,500 students or less, a small rural district meets the same geographic criteria and has less than 1,000 enrolled students.</t>
  </si>
  <si>
    <t>Colorado Department of Education (CDE). "Rural and Small Rural Designation". Retrieved 1/20/2022.</t>
  </si>
  <si>
    <t>14.4% Lower Pay than the National Average</t>
  </si>
  <si>
    <t>There have been long-standing disparities that have existed in Colorado related to access to healthy food. These disparities have grown due to the pandemic. Currentlty, 43% of non-white and Latin residents are struggling to put food on the table, compared to 29% of white residents.</t>
  </si>
  <si>
    <t>Since the COVID-19 Public Health Emergency was declared, the Colorado State Health Care Policy and
Financing (HCPF) Department allowed safety net providers including RHCs, FQHCs and Indian Health
Services to bill for telemedicine visits. Prior to COVID-19, rules limited payments to face-to-face medical
encounters only. Due to restrictive regulations before the pandemic, many CAHs and RHCs were essentially
launching telehealth programs from th ground up.</t>
  </si>
  <si>
    <t xml:space="preserve">The Biden-Harris Administration announced key investments in telehealth totaling over $19 million that will go towards the expansion and improved quality in order to provide sustained care for patients and increase service convenience. The funding is provided by Health Resources and Services Administration (HRSA) at the U.S. Department of Health and Human Services (HHS) through the following programs:                                                                                             Telehealth Technology-Enabled Learning Program (TTELP): ~$4.28 million                                                                                                                                          Telehealth Resource Centers (TRCs): ~$4.55 million                                                                                                                                                                                                               Evidence-Based Direct to Consumer Telehealth Network Program (EB TNP): ~$3.85 million                                                Telehealth Centers of Excellence (COE) program: ~$6.5 million      </t>
  </si>
  <si>
    <t xml:space="preserve">In a survey conducted by the COVID-19 Healthcare Coalition, 2,007 persons across the U.S. who received at least one telehealth service during the pandemic answered a 20 question survey. Of respondents that identified as rural residents:                                                                                                                                                                                               52% stated that they would have delayed care if they did not have a telehealth option                                 </t>
  </si>
  <si>
    <t>Rural Colorado has a 46% higher teen pregnancy rate than urban parts of the state (statewide rate: 18.0 per 1,000, Rural: 23.6 per 1,000, Urban: 15.2 per 1,000)</t>
  </si>
  <si>
    <t>[MAP] Access to Hospitals or Birth Centers</t>
  </si>
  <si>
    <t>20% of Coloradans are on well water (national average: 15%)</t>
  </si>
  <si>
    <t>[MAP] Number of Dental Providers That Accept Medicaid</t>
  </si>
  <si>
    <t xml:space="preserve">72.4% reported they did not get care because they were concerned about someone finding out they had a problem </t>
  </si>
  <si>
    <t>72.8% reported they did not feel comfortable talking with someone about their personal problem. This is an indication that stigma with substance use is a primary reason people are not receiving the care they need.</t>
  </si>
  <si>
    <t xml:space="preserve">Of the 1,729 suicides reported in Colorado, 210 took place in rural or frontier counties (12.1%). Individuals under the age of 25 accounted for approximately 12.4% (26) of all rural suicides. </t>
  </si>
  <si>
    <t>Males represent 85.7% (180) of all rural Colorado Suicides compared to 14.3% (30) females.</t>
  </si>
  <si>
    <t>The highest rates of food insecurity were observed in the age group of 35-44.</t>
  </si>
  <si>
    <t>[MAP] Colorado: Rural Health Facilities within County Designations, 2022</t>
  </si>
  <si>
    <t>[MAP] Coloradans Aged 65 and Above</t>
  </si>
  <si>
    <t>[MAP] Number of Nursing Homes Across Colorado</t>
  </si>
  <si>
    <t>[Map] Colorado: Race by County 2021 -  % Asian Population</t>
  </si>
  <si>
    <t>[Map] Colorado: Race by County 2021 - % American Indian &amp; Alaska Native Population</t>
  </si>
  <si>
    <t>[Map] Colorado: Race by County 2021 - % Black Population</t>
  </si>
  <si>
    <t>[Map] Colorado: Race by County 2021 - % Non-White Population</t>
  </si>
  <si>
    <t>[Map] Colorado: Race by County 2021 - % Hispanic Population</t>
  </si>
  <si>
    <t>[Map] Colorado: Race by County 2021 - % Non-Hispanic White Population</t>
  </si>
  <si>
    <t>[MAP] Bureau of Labor and Statistics: 2018 Bureau of Labor and Statistics Colorado Salaries</t>
  </si>
  <si>
    <t>[MAP] Number of ACA Insurers on the Individual Marketplace 2020</t>
  </si>
  <si>
    <r>
      <rPr>
        <b/>
        <sz val="14"/>
        <rFont val="Calibri"/>
        <family val="2"/>
        <scheme val="minor"/>
      </rPr>
      <t xml:space="preserve">32 </t>
    </r>
    <r>
      <rPr>
        <sz val="14"/>
        <rFont val="Calibri"/>
        <family val="2"/>
        <scheme val="minor"/>
      </rPr>
      <t xml:space="preserve">Critical Access Hospitals, </t>
    </r>
    <r>
      <rPr>
        <b/>
        <sz val="14"/>
        <rFont val="Calibri"/>
        <family val="2"/>
        <scheme val="minor"/>
      </rPr>
      <t>57</t>
    </r>
    <r>
      <rPr>
        <sz val="14"/>
        <rFont val="Calibri"/>
        <family val="2"/>
        <scheme val="minor"/>
      </rPr>
      <t xml:space="preserve"> Federally Certified Rural Health Clinics, </t>
    </r>
    <r>
      <rPr>
        <b/>
        <sz val="14"/>
        <rFont val="Calibri"/>
        <family val="2"/>
        <scheme val="minor"/>
      </rPr>
      <t>10</t>
    </r>
    <r>
      <rPr>
        <sz val="14"/>
        <rFont val="Calibri"/>
        <family val="2"/>
        <scheme val="minor"/>
      </rPr>
      <t xml:space="preserve"> Small Rural PPS Hospitals, </t>
    </r>
    <r>
      <rPr>
        <b/>
        <sz val="14"/>
        <rFont val="Calibri"/>
        <family val="2"/>
        <scheme val="minor"/>
      </rPr>
      <t>66</t>
    </r>
    <r>
      <rPr>
        <sz val="14"/>
        <rFont val="Calibri"/>
        <family val="2"/>
        <scheme val="minor"/>
      </rPr>
      <t xml:space="preserve"> Federally Qualified Rural Health Centers, </t>
    </r>
    <r>
      <rPr>
        <b/>
        <sz val="14"/>
        <rFont val="Calibri"/>
        <family val="2"/>
        <scheme val="minor"/>
      </rPr>
      <t xml:space="preserve">20 </t>
    </r>
    <r>
      <rPr>
        <sz val="14"/>
        <rFont val="Calibri"/>
        <family val="2"/>
        <scheme val="minor"/>
      </rPr>
      <t>Community Health Centers</t>
    </r>
  </si>
  <si>
    <r>
      <t>2. Colorado Rural Health Center - State Office of Rural Health (SORH). Designated Facilities: RHC, Rural Facilities. Retrieved</t>
    </r>
    <r>
      <rPr>
        <sz val="14"/>
        <rFont val="Calibri"/>
        <family val="2"/>
        <scheme val="minor"/>
      </rPr>
      <t xml:space="preserve"> January 20, 2021 fr</t>
    </r>
    <r>
      <rPr>
        <sz val="14"/>
        <color theme="1"/>
        <rFont val="Calibri"/>
        <family val="2"/>
        <scheme val="minor"/>
      </rPr>
      <t>om CRHC sources and organizaitonal database [CRM].</t>
    </r>
  </si>
  <si>
    <r>
      <t xml:space="preserve">Colorado Violent Death Reporting System (COVDRS). (2020). Retrieved September 26, 2021, from The Colorado Office of Planning, Partnerships and Improvement &amp; Colorado Center for Health and Environmental Data.                                                       </t>
    </r>
    <r>
      <rPr>
        <i/>
        <sz val="14"/>
        <color theme="1"/>
        <rFont val="Calibri"/>
        <family val="2"/>
        <scheme val="minor"/>
      </rPr>
      <t xml:space="preserve">*Please Note: In some cases, the population may be too small, indicating that numbers may not be statistically significant and that some county data can be supressed.  </t>
    </r>
    <r>
      <rPr>
        <sz val="14"/>
        <color theme="1"/>
        <rFont val="Calibri"/>
        <family val="2"/>
        <scheme val="minor"/>
      </rPr>
      <t xml:space="preserve">            </t>
    </r>
  </si>
  <si>
    <r>
      <t xml:space="preserve">Colorado Violent Death Reporting System (COVDRS). (2020). "Crude Suicide Rates". Retrieved September 26, 2021, from The Colorado Office of Planning, Partnerships and Improvement &amp; Colorado Center for Health and Environmental Data.                                                                                                                           </t>
    </r>
    <r>
      <rPr>
        <i/>
        <sz val="14"/>
        <color theme="1"/>
        <rFont val="Calibri"/>
        <family val="2"/>
        <scheme val="minor"/>
      </rPr>
      <t xml:space="preserve">*Please Note: In some cases, the population may be too small, indicating that numbers may not be statistically significant and that some county data can be supressed.  </t>
    </r>
    <r>
      <rPr>
        <sz val="14"/>
        <color theme="1"/>
        <rFont val="Calibri"/>
        <family val="2"/>
        <scheme val="minor"/>
      </rPr>
      <t xml:space="preserve">            </t>
    </r>
  </si>
  <si>
    <t xml:space="preserve">The Colorado Sun. Colorado teacher salaries rank well below the national average. The recession is likely keep them there. Published Jan 26, 2021. Retrieved December 22, 2021. </t>
  </si>
  <si>
    <t>Water Education Colorado. Colorado Groundwater Quality and Emerging Contaminants. Published Oct 15, 2020. Retrieved December 22, 2021.</t>
  </si>
  <si>
    <t>31% of motor vehicle crash deaths in rural Colorado involve alcohol.</t>
  </si>
  <si>
    <t>County Health Rankings. Population Demographics: Alcohol Impaired Driving Deaths. Raw Data Published April 2021. Retrieved September 26, 2021.</t>
  </si>
  <si>
    <t>21% of adult rural Coloradans report drinking excessively.</t>
  </si>
  <si>
    <t>County Health Rankings. Population Demographics: Excessive Drinking. Raw Data Published April 2021. Retrieved September 26, 2021.</t>
  </si>
  <si>
    <t>Although most consumer spending in Colorado fell during the pandemic, purchases of alcohol increased. Although Colorado is considered one of the healthiest states, there are many counties where high rates of binge drinking is observed.</t>
  </si>
  <si>
    <t>The Denver Post. "Colorado retail spending mostly fell during pandemic, but not for alcohol" published January 7, 2021. Retrieved September 26, 2021.</t>
  </si>
  <si>
    <t>Smoking is more common in rural areas (27.7% of adults in nonmetro areas vs. 19.9% of adults in large metro areas). Similar trends are observed in smokeless tobacco use (7.3% of adults in nonmetro areas vs. 2.9% of adults in large metro areas). Both methods of tobacco use can cause oral health problems.</t>
  </si>
  <si>
    <t>Rural Health Information Hub (RHI Hub). "Oral Health in Rural Communities". Retrieved September 26, 2021.</t>
  </si>
  <si>
    <t>18% of rural adults report smoking regularly.</t>
  </si>
  <si>
    <t>County Health Rankings. Population Demographics: Adult Smoking. Raw Data Published April 2021. Retrieved September 26, 2021.</t>
  </si>
  <si>
    <t xml:space="preserve">Healthcare related to smoking costs Coloradans $1.89 billion per year. Colorado invests $5.59 per smoker on their state’s quit line (national average $2.14). The state also has a mandate provision for quitting tobacco under private insurance to promote cessation. </t>
  </si>
  <si>
    <t>Truth Initiative: Promoting Tobacco Free Lives. "Tobacco use in Colorado 2020". Retrieved September 26, 2021.</t>
  </si>
  <si>
    <t>26% of high schoolers in Colorado say they currently vape nicotine.</t>
  </si>
  <si>
    <t>Colorado Public Radio (CPR). "Teens In Colorado Keep Vaping At A High Rate, But More Perceive Risk, Survey Finds". Published August 3, 2020. Retrieved October 6, 2021.</t>
  </si>
  <si>
    <t>In a study perfomred by UCHealth University of Colorado Hospital and published in Annals of Internal Medicine, although edibles represented only 1% of total cannabis sales, edibles triggered 11%  of ER visits.</t>
  </si>
  <si>
    <t>CBS News. "Marijuana-related ER visits climb at Colorado hospital". Publsihed March 26, 2019. Retrieved October 13, 2021.</t>
  </si>
  <si>
    <t>Since recreational marijuana was legalized, Colorado traffic deaths where drivers tested positive for marijuana more than doubled. In 2013, the rate equaled 1 person killed every 6.5 days and this rate increased to 1 person killed every 3.5 days in 2019.</t>
  </si>
  <si>
    <t>THE LEGALIZATION OF MARIJUANA IN COLORADO: THE IMPACT. Volume 7. Released September 2020. Retrieved October 13, 2021.</t>
  </si>
  <si>
    <t>In Colorado, adult marijuana use (ages 18 and older) over the past month has increased 19% since marijuana was legalized. The Colorado rate is 73% higher than the national average.</t>
  </si>
  <si>
    <t>In 2020, the state collected close to $387.4 million in taxes and fees which can be used for funding projects, such as school infrastructure and public health research.</t>
  </si>
  <si>
    <t>The Denver Post. "Colorado marijuana sales hit $2.2 billion in highest-selling year yet". Published February 9, 2021. Retrieved October 13, 2021.</t>
  </si>
  <si>
    <t>Higher average temperatures increase the number of extreme heat days. Prior to 1979, Denver used to average about five days of 95-degree heat, but now it averages more than 20 days. Similar trends have been observed across the state.</t>
  </si>
  <si>
    <t>The Denver Post. "Why are Colorado’s summers getting hotter? It’s climate change". Published July 8, 2021. Retrieved September 7, 2021.</t>
  </si>
  <si>
    <t>3.5 million Coloradans live in areas where the air is considered unhealthy and which causes negative health outcomes.</t>
  </si>
  <si>
    <t>Larsen, K. Colorado Politics. "Local action can curb climate change in Colorado". Published June 26, 2020. Retrieved September 7, 2021.</t>
  </si>
  <si>
    <t>According to the Colorado Health Institute, the changing Colorado climate is creating warmer temperatures, dirtier air, different precipitation patterns, and more intense wildfires which can directly affect the health of people across the state.</t>
  </si>
  <si>
    <t>Global Issue, Local Risk. CHI’s Health and Climate Index Identifies Colorado’s Most Vulnerable Regions. Colorado Health Institute April 2019. Retrieved September 7, 2021.</t>
  </si>
  <si>
    <t>Increases in temperatures affect the state's water resources and will changet he quantity and quality of water supplies.</t>
  </si>
  <si>
    <t>Climate Change in Colorado: A Synthesis to Support Water Resources Management and Adaptation." Retrived September 7, 2021.</t>
  </si>
  <si>
    <t xml:space="preserve">The temperature in Colorado has warmed over the past 30 and 50 years, with future projections indicating temperatures will rise another 2.5 to 5 degrees farenheight by 2050. </t>
  </si>
  <si>
    <t>Colorado Water Conservation Board. "Climate". Retrieved September 7, 2021.</t>
  </si>
  <si>
    <t xml:space="preserve">Trees are disappearing: The loss of tree canopy increases the heat island effect.     </t>
  </si>
  <si>
    <t>Extreme heat poses health risks to all Coloradans, with those experiencing homelessness at even greater risk, since homelessness programs are typically aimed at keeping people warm in winter and not cool in summer.</t>
  </si>
  <si>
    <t>Colorado Health Institute (CHI). "Heat Waves and Homelessness: Record-Setting Heat Puts People Experiencing Homelessness at Risk" published July 28, 2021. Retrieved September 7, 2021.</t>
  </si>
  <si>
    <t xml:space="preserve">Southeast Colorado had the state’s highest rates of emergency department visits due to heat-related illnesses, as well as 60 extreme heat days in 2017. </t>
  </si>
  <si>
    <t xml:space="preserve">People in Colorado’s Eastern Plains are most at risk from potential harmful effects of climate change on human health. </t>
  </si>
  <si>
    <t>Many residents in Northwestern Colorado are younger and living in newer housing, therefore it is the state’s least vulnerable population.</t>
  </si>
  <si>
    <t xml:space="preserve">Many residents of Southeastern Colorado are older, struggle with health issues, and experience poverty making it the  state’s most vulnerable area in terms of sensitive populations. </t>
  </si>
  <si>
    <t xml:space="preserve">There have been 29 climate disasters in Colorado in the past decade costing over $136 billion in damages. Climate disasters will likely increase and the climate crisis will worsen. </t>
  </si>
  <si>
    <t>The state of Colorado will direct roughly $15 million more of the annual wildfire-related spending approved by lawmakers toward rapid response and suppression as soon as fires are detected.  By June of 2022, the state will be implementing a $24 million modified military helicopter that can hold 1,000-gallons of water and has a retractable tube for quick re-filling from ponds.</t>
  </si>
  <si>
    <t>The Denver Post. "Bracing for more big wildfires, Colorado leaders shift strategy to “fight fires when they are small”". Published April 8, 2021. Retrieved September 7, 2021.</t>
  </si>
  <si>
    <t>Federal funds are expected to be used for increased wildfire “mitigation” through Colorado's Department of Natural Resources. Roughly 150,000 acres of forest have been targeted for treatment as part of a $4 million Rocky Mountain Restoration Initiative. The project will last 5 years and starts in southwestern Colorado, Salida along the Arkansas River, and the upper South Platte River watershed between South Park and metro Denver.</t>
  </si>
  <si>
    <t>The Denver Post. "“They’re getting bigger, faster”: Colorado braces for what’s next after last year’s explosive wildfires". Published March 15, 2021. Retrieved September 7, 2021.</t>
  </si>
  <si>
    <t>When trees and land are burned by wildfires and die, it is difficult to rebuild the ecosystem and it is difficult for nre trees to propogate. Trees sequester carbon and with fewer trees there is less sequestered carbon, which means more warming, and therefore fewer trees. This creates a cycle that results in difficulty reaching carbon neutrality.</t>
  </si>
  <si>
    <t>CPR News. "Wildfires Have Burned Colorado’s Iconic Forests. Because Of Climate Change, Some Won’t Grow Back The Same" published September 1, 2020. Retrieved September 7, 2021.</t>
  </si>
  <si>
    <t>There were 22 natural disasters causing $1 billion dollars in damage in the United States in 2020. This was the most observed in a single year. The average cost for natural disasters rose from $4.8 billion between 2001 and 2010 to $10.9 billion between 2011 and 2020.</t>
  </si>
  <si>
    <t>One natural disaster, the west’s extreme drought resulting in fires in 2020, was included on the list of billion-dollar disasters of 2020 and was caused by warming temperatures and an everchanging climate.</t>
  </si>
  <si>
    <t xml:space="preserve">4 of the 5 largest wildfires in recorded Colorado history burned in 2020 ALONE. </t>
  </si>
  <si>
    <t>5280: Denver's Mile High Magazine. "The 10 largest fires in Colorado History (Cameron Peak, East Troublesom, Pine Gulch, Hayman)" . Retrieved September 7, 2021.</t>
  </si>
  <si>
    <t>The 10 largest fires in Colorado history have occurred since 2002.</t>
  </si>
  <si>
    <t>9 News. "Mullen Fire in Colorado and Wyoming grows to 175,564 acres, 65 structures destroyed". Retrieved September 7, 2021.</t>
  </si>
  <si>
    <t>In 2020, at least 5,300 wildfires broke out in Colorado, with 5,284 going out naturally or were stopped by firefighters before they grew.</t>
  </si>
  <si>
    <t xml:space="preserve">In 2020, wildfires in Colorado shattered records by burning 667,000 acres statewide. </t>
  </si>
  <si>
    <t xml:space="preserve">The fast-moving East Troublesome Fire that burned in Rocky Mountain National Park resulted in mandatory evacuations, including Estes Park Hospital. Wildfires can cause strain on hospitals due to increased injuries or ailments, but can also result in reduced access when evacuations occur. </t>
  </si>
  <si>
    <t>UCHealth Today. "UCHealth helps evacuate Estes Park hospital patients during wildfire" published October 27, 2020. Retrieved September 7, 2021.</t>
  </si>
  <si>
    <t>The Colorado River Basin has experienced the driest 16-year period in over 100 years of historical natural flows since 2000. This same period ranks fifth as the driest 16-year period in the last 1,200 years</t>
  </si>
  <si>
    <t>United States Department of Interior (DOI). Droughts in the Colorado River Basin. Retrieved September 7, 2021.</t>
  </si>
  <si>
    <t xml:space="preserve">Droughts impact the ecosystem, reduce crop production and increase wildfires. Agricultural and recreational economic losses increase as drought levels increase. </t>
  </si>
  <si>
    <t>United States Drought Monitor. United States Department of Agriculture. Colorado. Retrieved September 7, 2021.</t>
  </si>
  <si>
    <t>Projections for Lake Mead in 2021 stated that the water level will fall below 1,075 feet (328 meters) for the first time ever. Such a level has prompted a water shortage declaration under agreements negotiated by seven states that rely on Colorado River water: Arizona, California, Colorado, Nevada, New Mexico, Utah and Wyoming.</t>
  </si>
  <si>
    <t>The Colorado Sun. "Western states, including Colorado, prepare for possible 1st water shortage declaration" published April 18, 2021. Retrieved September 7, 2021.</t>
  </si>
  <si>
    <t xml:space="preserve">The Colorado River Basin is extremely sensitive to slight variations in temperature. It is estimated that for each degree average Celsius temperatures rise, flows in the Colorado are likely to decline more than 9%. </t>
  </si>
  <si>
    <t>Runyon, L. Cronkite News: Sustainability. "Climate change already is diminishing the Colorado River, U.S. researchers find". Published March 12, 2020. Retrieved September 7, 2021.</t>
  </si>
  <si>
    <t xml:space="preserve">In 2021, there were an estimated 28,630 new Cancer cases in Colorado. </t>
  </si>
  <si>
    <t>American Cancer Society. "Cancer Statistics Center: Colorado 2021". Retrieved October 4, 2021.</t>
  </si>
  <si>
    <t>In 2021, there were an estimated 8,420 deaths caused by Cancer in Colorado.</t>
  </si>
  <si>
    <t>The top 3 death causing cancers in Colorado are: 1. Lung and Bronchus, 2. Colorectum, 3. Breast.</t>
  </si>
  <si>
    <t>Just over 14% of Colorado women will develop breast cancer in their lifetime.</t>
  </si>
  <si>
    <t>Colorado Cancer Coalition. Breast Cancer Stats in Coloradol. Retrieved October 4, 2021.</t>
  </si>
  <si>
    <t xml:space="preserve">An estimated 61,000 breast cancer survivors are living in Colorado (as of 2016). </t>
  </si>
  <si>
    <t>Melanoma cases are expected to increase in Colorado in 2021 with a 6% increase in melanoma diagnosis and a 4% increase in melanoma deaths.</t>
  </si>
  <si>
    <t>KOAA News 5. "Your Healthy Family: Colorado Melanoma cases and deaths are on the rise". Published in June 4, 2021. Retrieved October 4, 2021.</t>
  </si>
  <si>
    <t>In terms of cancer screenings, Colorado ranks 49 for “up-to-date mammography, women 45 years and older” and ranks 29 for “Pap/HPV test, women 21 to 65 years”</t>
  </si>
  <si>
    <t>The top 4 leading causes of death in Colorado include: 1. Cancer, 2. Heart Disease, 3. Accidents, and 4. Chronic Lower Respiratory Disease.</t>
  </si>
  <si>
    <t>Centers for Disease Control (CDC). "Stats of the State of Colorado" (2017). Retrieved October 4, 2021.</t>
  </si>
  <si>
    <t>Colorado's heart disease death rate is 124.3 per 100,000 total population</t>
  </si>
  <si>
    <t>Centers for Disease Control and Prevention (CDC). "Heart Disease Mortality by State". 2018. Retrieved October 6, 2021.</t>
  </si>
  <si>
    <t>In Colorado, cardiovascular disease (such as coronary artery disease, heart attack, heart failure and arrhythmia) is the primary cause of death in women. A woman dies every 76 seconds from heart disease in the U.S.</t>
  </si>
  <si>
    <t>CBS4 Denver. "Cardiovascular Disease Is The Leading Cause Of Death Among Women In Colorado". Published February 26, 2020. Retrieved October 6, 2021.</t>
  </si>
  <si>
    <t>The cost of cardiovascular disease in the U.S. was $555 billion in 2016. By 2035, the cost will reach an estimated $1.1 trillion!</t>
  </si>
  <si>
    <t>American Heart Association (AHA). "Cardiovascular Disease: A Costly Burden for America - Projections through 2035." Retrieved October 6, 2021.</t>
  </si>
  <si>
    <t xml:space="preserve">25% of adult rural Coloradans are considered obese with a distinct difference between the eastern plains (Logan, CO - 28%) and some mountain areas of the state (Eagle, CO - 16%).  </t>
  </si>
  <si>
    <t xml:space="preserve">28% of children in Colorado are overweight or obese while 55% of children are not physically active for at least 60 minutes per day. </t>
  </si>
  <si>
    <t>Children's Hospital Colorado. "Combating Obesity with Nutrition and Physical Activity". Retrieved October 4, 2021.</t>
  </si>
  <si>
    <t>The highest statistically significant rate of COPD emergency department visit rates when considering rural areas of the state is observed in Huerfano County (164 per 10,000 people) with the lowest rate observed in Eagle County (3 per 10,000 people).</t>
  </si>
  <si>
    <t>Colorado Department of Public Health and Environment (CDPHE). (2018). Chronic obstructive pulmonary disease (COPD) data. Retrieved October 4, 2021.</t>
  </si>
  <si>
    <t xml:space="preserve">The highest statistically significant rate of hospitalizations due to COPD when considering rural areas of the state is observed in Phillips County (103 per 10,000 people) with the lowest rate observed in Routt County (2 per 10,000 people).  </t>
  </si>
  <si>
    <t xml:space="preserve">The percentage of people with diagnosed COPD (Chronic Obstructive Pulmonary Disease)  was greater among adults living in rural areas (about 8%) than among adults living in large metropolitan centers (about 5%).  </t>
  </si>
  <si>
    <t>Centers for Disease Control, "Urban-Rural Differences in COPD". Published in 2015 and page last reviewed March 8, 2018, retrieved October 4, 2021.</t>
  </si>
  <si>
    <t>Death rates from COPD were also greater among people living in rural areas (about 55 per 100,000 people) versus people living in large metropolitan centers (32 per 100,000 people).</t>
  </si>
  <si>
    <t>Healthcare costs are 2.3 times greater for people with diabetes.</t>
  </si>
  <si>
    <t xml:space="preserve">American Diabetes Association (ADA). (2017). The Staggering Costs of Diabetes: A Growing Epidemic [Brochure]. Colorado. www.diabetes.org. Retrieved October 4, 2021.         </t>
  </si>
  <si>
    <t>9% of adults aged 20 and above in rural Colorado have been diagnosed diabetes compared to 7% in urban.</t>
  </si>
  <si>
    <t xml:space="preserve">In 2017, diabetes, undiagnosed diabetes, prediabetes, and gestational diabetes reached an economic burden of almost $404 billion (an estimated $1,240 per person), while prediabetes was associated with $43.4 billion of that total (an estimated $500 person). </t>
  </si>
  <si>
    <t>Berg, S. American Medical Association. "How prediabetes exacts a $43 billion toll on U.S. economy". Published November 2019. Retrieved October 6, 2021.</t>
  </si>
  <si>
    <t>For every $4 of prediabetes and diabetes cost burden, $3 goes to medical costs while $1 goes to nonmedical costs (things like absenteeism, reduced productivity and being unable to work).</t>
  </si>
  <si>
    <t>Over 415,000 people in Colorado (approximately 10% of the adult population) have diabetes. Of those, an estimated 118,000 have diabetes but don’t know it. Over 1.3 million people in Colorado (approximately 35% of the adult population) have prediabetes indicated by blood glucose levels higher than normal but not yet high enough to be diagnosed as diabetes.</t>
  </si>
  <si>
    <t>American Diabetes Association (ADA). (2017)."The Burden of Disease in Colorado". (2016). Retrieved October 6, 2021.</t>
  </si>
  <si>
    <t xml:space="preserve">COVID-19 in Colorado, as of 12/31/2021                                                                                                                                                                                                                                       944,700 - Cases                                                                                                                                                                                                                                                                                           10,552 - Deaths                                                                                                                                                                                                                                                                                           7,192 Outbreaks                                                                                                                                                                                                                                                                                                         50,894 - Hospitalizations       </t>
  </si>
  <si>
    <t>COVID-19 - Colorado. Colorado Department of Public Health and Environment (CDPHE). Hospital Data Snapshot. Retrieved October 6, 2021.</t>
  </si>
  <si>
    <t>There are ICU beds in only 27 of Colorado's 64 counties.</t>
  </si>
  <si>
    <t xml:space="preserve">Kaiser Family Foundation. "ICU Beds By County". Last Updated March 2021. Retrieved October 11, 2021. </t>
  </si>
  <si>
    <t>[MAP] Where the ICU Beds are in Colorado - 2021</t>
  </si>
  <si>
    <t>As of October 6, 2021, 26% of Colorado facilities anticipate ICU bed shortages in the next week</t>
  </si>
  <si>
    <t xml:space="preserve">COVID-19 Data as of 12/31/2021                                                                                                                                                                                                                                                                                                                                                                                                                                                       Number of People Immunized with 1 Dose - 3820049                                                                                                                                                                                                                                             % Of Eligible People Immunized with 1 Dose - 77.55%                                                                                                                                                                                                                                               Number of People Fully Immunized - 3,509,846                                                                                                                                                                                                                                                      % Of Eligible People Fully Immunized - 71.25%                                                                                                                               </t>
  </si>
  <si>
    <t>Colorado Department of Public Health and Environment (CDPHE). Colorado COVID-19 Vaccination Data - Dashboard. Retrieved October 14, 2021.</t>
  </si>
  <si>
    <t>As of April 2021:                                                                                                                                                                                                                                                                                                            4 in 10 adults in the United States living in rural areas report that they have received at least one dose of a COVID-19 vaccine                                                                                                                                                                                                                                                                                                                    Just under 1/3 of adults in the United States living in rural areas report that they have received a full COVID-19 Vaccine Course                                                                                                                                                                                                                                                                                                       Nearly 50% of rural residents are not vaccinated with 15% taking a “wait and see”, 9% will get vaccinated only if required to for work/school/actvities, and 21% reporting that they will “definitely not” get the vaccine.                               These rates/counts have remained steady since January 2021.</t>
  </si>
  <si>
    <t>Kaiser Family Foundation (KFF). 2021 "KFF COVID-19 Vaccine Monitor- Rural America". Published April 9, 2021. Retrieved October 20, 2021.</t>
  </si>
  <si>
    <t>44% of rural residents in the United States belive that the news “generally exaggerated” the seriousness of COVID-19, while 33% believe the news got it “generally correct”. Additionally, 40% of rural residents were less likely to say they are worried about themselves or family members becoming infeted with COVID-19 compared to 54% in urban.</t>
  </si>
  <si>
    <t>1 in 8 rural residents in the United States do not trust the COVID-19 Vaccine.</t>
  </si>
  <si>
    <t xml:space="preserve">The SHIP Covid-19 grant which 39 out of 39 eligible hospitals participated in.  The funds were used to assist CAHs and small rural PPS hospitals with expenditures related to Covid-19 activities.  This included purchasing PPE (gloves, gowns, masks, etc.).  The interesting part of these purchases was the “rural initiative” to get what they needed ASAP.  Some purchased these items through a Veterinarian or Veterinarian supply company, some (bandanas for masks as innovative PPE) were purchased from the local farm supply store, etc. The hospitals also used the funds for things like ventilators, negative air rooms, partitions of plexi-glass for safety and social distancing, testing supplies, and minor renovations to facilitate safety and social distancing, etc. </t>
  </si>
  <si>
    <t>State Office of Rural Health - Colorado Rural Health Center. "SHIP Covid-19 Grant Information". Retrieved July 26, 2021.</t>
  </si>
  <si>
    <t xml:space="preserve">The total amount for SHIP COVID-19 funding is $2,902,350.00. which was distributed directly to the facilities </t>
  </si>
  <si>
    <t>Nearly $4 billion from federal COVID relief package will assist the Colorado state budget through investments in mental health, behavioral health, affordable housing, workforce development, and recovery/relief programs.</t>
  </si>
  <si>
    <t>Colorado Public Radio (CPR). "Colorado Will Cash In $4 Billion Of Federal COVID Relief Money To Invest In Mental Health, Affordable Housing And More". Published May 24, 2021. Retrieved October 6, 2021.</t>
  </si>
  <si>
    <t>Rural Colorado was awaraded $2.3 million through the Department of Economic Development Administration (EDA)'s CARES Act Recovery Assistance grant. The grant is expected to create 100 jobs that will help rural communities develop economic recovery and resiliency plans to advance their business growth and economy.</t>
  </si>
  <si>
    <t>US EDA. Press Release. "U.S. Department of Commerce Invests $2.3 million in CARES Act Recovery Assistance to Support Rural Economic Recovery in Colorado." Published March 12, 2021. Retreived October 20, 2021.</t>
  </si>
  <si>
    <t>In Colorado, the federal COVID-19 funding aided rural hospitals more significantly, providing nearly 3 months of  additional cash for short-term costs.</t>
  </si>
  <si>
    <t>Colorado Department of Healthcare Policy &amp; Finance (HCPF). COVID-19’s Impact on Colorado Hospitals’ Finances - August 2021. Retrieved October 12, 2021.</t>
  </si>
  <si>
    <t xml:space="preserve">In Colorado, over 60% of families had to change their child care arrangements during the COVID-19 Pandemic. </t>
  </si>
  <si>
    <t>Impact of COVID-19 on Colorado Families. Policy Brief: January 2021. Retrieved October 11, 2021.</t>
  </si>
  <si>
    <t>Childcare is a business issue which was highlighted during the pandemic. Due to COVID-19, 20% of working parents were forced to leave work or reduce their work hours solely due to a lack of childcare. Additionally, 70% of all working parents did not have any form of back-up childcare.</t>
  </si>
  <si>
    <t>Harvard Business Review. "Childcare is a Business Issue". Published April 29, 2021. Retrieved October 11, 2021.</t>
  </si>
  <si>
    <t>It is estimated that closing schools for COVID-19 could cost the United States $700 billion through lost revenue and productivity.</t>
  </si>
  <si>
    <t xml:space="preserve">44% of families who spoke a primary language other than english did not have needed child care compared to 34% of families overall. </t>
  </si>
  <si>
    <t>In Colorado in 2020, the average SNAP benefit was $343 a month.</t>
  </si>
  <si>
    <t>Colorado Department of Human Services (CO DHS). Supplemental Nutrition Assistance Program (SNAP). 2020. Retrieved October 11, 2021.</t>
  </si>
  <si>
    <t xml:space="preserve">In Colorado in 2020, there were 255,101 households that received SNAP benefits. Of these households, 38% of these households contained children under the age of 18. </t>
  </si>
  <si>
    <t>Over $13 million in SNAP benefits were issued to rural Colorado in calendar year 2020.</t>
  </si>
  <si>
    <t>Colorado Department of Human Services (CO DHS). "SNAP Data and Research". Retrieved October 11, 2021.</t>
  </si>
  <si>
    <t xml:space="preserve">Of all rural and frontier counties, Fremont County received the most SNAP benefit funding in calendar year 2020. It received over $1 million in issued SNAP benefits, which equates to roughly 9.4% of all rural/frontier funding. </t>
  </si>
  <si>
    <t xml:space="preserve">Nearly 50% of all Colorado families had lost income since the beginning of the COVID-19 Pandemic. This affected families of color most when compared to their white, non-Hispanic peers. </t>
  </si>
  <si>
    <t>The number of unemployment claims filed in Colorado increased 976% between the third week of March 2020 and the second week of December 2020 compared to the same period in 2019.</t>
  </si>
  <si>
    <t>The Denver Post. "Colorado paid a heavier price economically in its fight against COVID-19 than other states in 2020" published February 7, 2021. Retrieved September 13, 2021.</t>
  </si>
  <si>
    <t>In the past year and a half, Colorado has recovered 290,400 of the 375,800 non-farm payroll jobs lost at the peak of the COVID-19 Pandemic (from February through April of 2020).</t>
  </si>
  <si>
    <t>CPR News. "Colorado’s Unemployment Rate Is Holding Steady As Federal Pandemic Benefits Are Set To End". Published August 20, 2021. Retrieved October 11, 2021.</t>
  </si>
  <si>
    <t>The Colorado Tourism Office reported that travel spending dropped $8.8 billion from $24.2 billion in 2019 to $15.4 billion in 2020, the lowest amount of visitor spending since 2011.</t>
  </si>
  <si>
    <t xml:space="preserve">The Colorado Sun. "Colorado tourism suffered a $9 billion loss in 2020. Lodging properties were hardest hit." Published August 10, 2021. Retrieved October 11, 2021. </t>
  </si>
  <si>
    <t>As of December 2020, employment in occupations such as leisure/hospitality (which include bars, restaurants, hotels, fitness and retail) recovered only to 73.6% meaning 1 in 4 jobs from before the pandemic remain unfilled.</t>
  </si>
  <si>
    <t>Denver, Summit, El Paso, Eagle and Arapahoe counties (Colorado's top counties for tourism) observed a 43% decline in visitor spending in 2020, while all other counties observed a 20% decline.</t>
  </si>
  <si>
    <r>
      <t xml:space="preserve">As of October 2021, (most recent published and complete data from 2019):                                                                                                                The average total profit margin of Critical Access Hospitals (CAHs) in Colorado is </t>
    </r>
    <r>
      <rPr>
        <b/>
        <sz val="14"/>
        <color theme="1"/>
        <rFont val="Calibri"/>
        <family val="2"/>
        <scheme val="minor"/>
      </rPr>
      <t>3.45</t>
    </r>
    <r>
      <rPr>
        <sz val="14"/>
        <color theme="1"/>
        <rFont val="Calibri"/>
        <family val="2"/>
        <scheme val="minor"/>
      </rPr>
      <t>.                                                                              The average operating margin of Critical Access Hospitals (CAHs) in Colorado is</t>
    </r>
    <r>
      <rPr>
        <b/>
        <sz val="14"/>
        <color theme="1"/>
        <rFont val="Calibri"/>
        <family val="2"/>
        <scheme val="minor"/>
      </rPr>
      <t xml:space="preserve"> -0.98.</t>
    </r>
    <r>
      <rPr>
        <sz val="14"/>
        <color theme="1"/>
        <rFont val="Calibri"/>
        <family val="2"/>
        <scheme val="minor"/>
      </rPr>
      <t xml:space="preserve">                                                                       The average days cash on hand of Critical Access Hospitals (CAHs) in Colorado is </t>
    </r>
    <r>
      <rPr>
        <b/>
        <sz val="14"/>
        <color theme="1"/>
        <rFont val="Calibri"/>
        <family val="2"/>
        <scheme val="minor"/>
      </rPr>
      <t>155</t>
    </r>
    <r>
      <rPr>
        <sz val="14"/>
        <color theme="1"/>
        <rFont val="Calibri"/>
        <family val="2"/>
        <scheme val="minor"/>
      </rPr>
      <t xml:space="preserve">.                                                                     The average days revenue in accounts receivable of Critical Access Hospitals (CAHs) in Colorado is </t>
    </r>
    <r>
      <rPr>
        <b/>
        <sz val="14"/>
        <color theme="1"/>
        <rFont val="Calibri"/>
        <family val="2"/>
        <scheme val="minor"/>
      </rPr>
      <t>51</t>
    </r>
    <r>
      <rPr>
        <sz val="14"/>
        <color theme="1"/>
        <rFont val="Calibri"/>
        <family val="2"/>
        <scheme val="minor"/>
      </rPr>
      <t xml:space="preserve">.  </t>
    </r>
  </si>
  <si>
    <r>
      <t xml:space="preserve">[FLEX Monitoring Program. CAHMPAS Critical Access Hospital (CAH) Data]. Raw Data from 2019. (2021). Retrieved October 11, 2021.                                                                                            </t>
    </r>
    <r>
      <rPr>
        <i/>
        <sz val="12"/>
        <color theme="1"/>
        <rFont val="Calibri"/>
        <family val="2"/>
        <scheme val="minor"/>
      </rPr>
      <t>Please note that this data is not publically sourced/available.</t>
    </r>
  </si>
  <si>
    <t>From data provided by the CRHC FLEX monitoring team, from 2018 to 2019, Total Margin and Operating Margin increased, while Days Cash on Hand and Average Days Revenue decreased. This indicates that there continues to be financial hardships for Colorado CAHs.</t>
  </si>
  <si>
    <t>It is estimated that potential rural hospital closures across the United States could increase 25-30% due to COVID-19.</t>
  </si>
  <si>
    <t>State of Reform. Colorado experts on the economic repercussions of 2020. Published December 7, 2020. Retreived September 13, 2021.</t>
  </si>
  <si>
    <t>A recent "Financial Recovery Survey" conducted by the Chartis Group noted that of those organizations surveyed, healthcare executives at 85% of them identified cost reduction as a top priority for addressing the
impact of COVID-19 on their organizations with 90% of respondents aiming to meet their cost reduction targets in less than 12 months, while 50% even more aggresive and attempting to meet this goal in less
than six months.</t>
  </si>
  <si>
    <t>The Chartis Group. "Health Systems and Financial Recovery". Retrieved October 11, 2021.</t>
  </si>
  <si>
    <t xml:space="preserve">In order for systems to see pre-COVID revenue, volume recapture alone will not be sufficient. </t>
  </si>
  <si>
    <t xml:space="preserve">90% of respondents in the Chartis Group survey had concerns about internal factors hindering meeting goals, such as managing future COVID surges, lack of resources, competing priorities, and lack of alignment with strategic intiatives. </t>
  </si>
  <si>
    <t>During the COVID-19 Pandemic, rural hospitals had less financial stability when compared to their urban counterparts. For example, the median cash reserves to operate without revenue for urban hospitals was 238 days while rural hospital could only operate for 99 days in Colorado.</t>
  </si>
  <si>
    <t>Of Colorado's 64 Counties, 9 have a median household income of less than $40,000, all of which are rural or frontier.</t>
  </si>
  <si>
    <t>Median Household Income. (n.d.). Colorado Department of Local Affairs (2015-2019). Retrieved on October 11, 2021.</t>
  </si>
  <si>
    <t>As of August 2021, Colorado's Unemployment rate remains at 6.2% and the state ranks 35th in the country. Additionally, Colorado's labor force growth ranks 23rd and labor force participation rate ranks 3rd in the country.</t>
  </si>
  <si>
    <t>CU Boulder Today. "Business filings show Colorado economy is firmly in recovery mode". Published August 4, 2021. Retrieved October 11, 2021.</t>
  </si>
  <si>
    <t>Colorado ranks #16 out of all states overall. #1 for Employment, #2 for Economy and #5 for Growth, although it ranks #45 in Fiscal Stability and #41 in Crime and Corrections.</t>
  </si>
  <si>
    <t>Economy Rankings. U.S.News McKinsey &amp; Company. Retreived October 11, 2021.</t>
  </si>
  <si>
    <t>According to the USDA Economic Research Service, the average per capita income for Coloradans in 2019 was $61,157 although rural per capita income lagged at $54,932 (approximately $6,225 less which equates to a 11% difference).</t>
  </si>
  <si>
    <t>Rural Health Information Hub (RHI Hub). "Colorado". Retrieved October 11, 2021.</t>
  </si>
  <si>
    <t>Outdoor recreation in Colorado creates  149,000 direct jobs adding $12.2 billion to the state's economy.</t>
  </si>
  <si>
    <t>Outdoor Industry Association: Colorado Report. Retrieved October 11, 2021.</t>
  </si>
  <si>
    <t>At the start of May in Colorado, 19,600 people were working in mining and logging (most of which were in oil and gas). In early 2020, this increased to 26,500.</t>
  </si>
  <si>
    <t>The Denver Post. "Colorado a hotbed of oil, gas deals, but what does that mean for industry’s future?". Published July 15, 2021. Retrieved October 11, 2021.</t>
  </si>
  <si>
    <t>Agriculture provides 195,000 jobs among 38,900 farms. This contributes $47 billion dollars to the Colorado Economy.</t>
  </si>
  <si>
    <t>FY21-22 Performance Plan: Food &amp; Agriculture. Colorado Department of Agriculture. Retrieved October 11, 2021. Accessed under the link "FY21 Performance Plans" (Google Doc).</t>
  </si>
  <si>
    <t>There are over 32 million acres of land dedicated to Colorado Agriculture.</t>
  </si>
  <si>
    <t>The Colorado Department of Agriculture is moving $76 million of state stimulus funds to assist rural communities. The money will support marketing, drought relief, renewable energy, agrivoltaics (coexistence of solar panels and crops), soil health, conservation, and financing of farm to market infrastructure.</t>
  </si>
  <si>
    <t>The USDA forecasts a decline of 8% in net farm income for 2021 with similar forecasts observed for Colorado.</t>
  </si>
  <si>
    <t>Healthcare Drives the Rural Economy.  In rural america, a hospital is often one of the largest employers in the community and can represent up to 20% of the community's employment and income.</t>
  </si>
  <si>
    <r>
      <t xml:space="preserve">National Rural Health Association (NRHA). (n.d.). Rural Hospital Closures Decimating Rural Health Care Delivery [Brochure]. Retrieved October 11, 2021.                                                                                                                                 </t>
    </r>
    <r>
      <rPr>
        <i/>
        <sz val="12"/>
        <color theme="1"/>
        <rFont val="Calibri"/>
        <family val="2"/>
        <scheme val="minor"/>
      </rPr>
      <t>Please Note: This is a downloadable word document file from the NRHA website. For more information, send inquiries to CRHC.</t>
    </r>
  </si>
  <si>
    <t>1 rural physician's employment creates approximately 26 additional jobs and nearly $1.4 million in income from the clinic and hospital.</t>
  </si>
  <si>
    <t>Rural Health Information Hub. "Community Vitality and Rural Healthcare". Retrieved October 11, 2021.</t>
  </si>
  <si>
    <t xml:space="preserve">Employment of the health and wellness industry in Colorado is 1.2 times denser than USA, comprising of 10,000 companies and 336,000 employees. From 2010 to 2019 there was 31% job growth for this industry in Colorado. </t>
  </si>
  <si>
    <t>Health &amp; Wellness In Colorado. Downloadable industry fact sheet. Retrieved October 11, 2021.</t>
  </si>
  <si>
    <t>Healthcare is one of the top 3 industries in rural Colorado.</t>
  </si>
  <si>
    <t>Colorado Center on Law and Policy: Forging Pathways from Poverty. (2016, December). Medicaid Works: Protect Rural Colorado. Retrieved October 11, 2021.</t>
  </si>
  <si>
    <t>“Healthcare is the second fastest growing economic sector in the state, behind education.”</t>
  </si>
  <si>
    <r>
      <t xml:space="preserve">Garner, E. (2017). Presentation on Population Trends Growth, Impact, Change [Colorado Overview 2017 - Colorado Demography Office and the Colorado Department of Local Affairs].Retrieved October 11, 2021.                                         </t>
    </r>
    <r>
      <rPr>
        <i/>
        <sz val="12"/>
        <color theme="1"/>
        <rFont val="Calibri"/>
        <family val="2"/>
        <scheme val="minor"/>
      </rPr>
      <t>Please note: These statistics were taken from live, in-person conference presentation.</t>
    </r>
  </si>
  <si>
    <t>In 2019, the health and wellness industry contributed $27.5 Billion to the Colorado GDP.</t>
  </si>
  <si>
    <t xml:space="preserve">Emergency Medical Service (EMS) response times are double in Rural vs. Urban areas. </t>
  </si>
  <si>
    <t>Lindberg, D.M. New England Journal of Medicine (NEJM). "EMS Response Times Are Double in Rural vs. Urban Areas". Retrieved July 29, 2020.</t>
  </si>
  <si>
    <t>60% of trauma deaths occur in rural America, even though only 20% of Americans live in rural areas.</t>
  </si>
  <si>
    <r>
      <t xml:space="preserve">National Rural Health Association (NRHA). (n.d.). Rural Hospital Closures Decimating Rural Health Care Delivery [Brochure]. Retrieved October 12, 2021.                                                                                                                                 </t>
    </r>
    <r>
      <rPr>
        <i/>
        <sz val="14"/>
        <color theme="1"/>
        <rFont val="Calibri"/>
        <family val="2"/>
        <scheme val="minor"/>
      </rPr>
      <t>Please Note: This is a downloadable word document file from the NRHA website. For more information, send inquiries to CRHC.</t>
    </r>
  </si>
  <si>
    <t>Over 550,000 patients in the United States each year use air ambulance services and over 75% those trips are considered out-of-network.</t>
  </si>
  <si>
    <t>U.S. PIRG. "Surprise air ambulance bills: A bird’s eye view of sky-high prices". Published October 11, 2021. Retrieved October 12, 2021.</t>
  </si>
  <si>
    <t>Approximately 70% of emergency ground ambulance rides in Colorado result in an out-of-network charge.</t>
  </si>
  <si>
    <t>Peterson-KFF Health System Tracker. "Ground ambulance rides and potential for surprise billing". Published June 24, 2021. Retrieved October 12, 2021.</t>
  </si>
  <si>
    <t xml:space="preserve">Of reported EMS Responses for rural locations, 3.6% were for cardiac arrest (Urban: 2.4%) and 6.1% (Urban: 5.1%) were for motorvehicle accidents. </t>
  </si>
  <si>
    <t>[Colorado EMS Database V2.2 - Colorado Urban / Rural EMS Responses Prepared by the EMTS Branch]. (2017). Unpublished raw data. Retrieved from Colorado Health Facilities and Emergency Medical Services Division December 2017. *Data represents 1/1/2016 through 12/31/2016.</t>
  </si>
  <si>
    <t>Emergency Labor and Equipment Costs:                                                                                                                                                  Rural and mountain emergency medical services are trying everything to keep their ambulances running across Colorado’s rugged and remote terrain, even though they are not profitable. Maintaining these routes with these vehicles results in high costs and low reimbursement, and with few job applicants, ambulance services have no choice but to consolidate with fire responders, fill down time with broader tasks, and outsource to bigger metro hospitals.
Summit County makes their EMS efforts sustainable, but still only collect about 62% on ambulance charges.
Revenue competes with emergency costs that include things like:
• New ambulances - $190,000 with only basic equipment
• New engines - $600,000
• New ladder trucks - $1.2 million to $1.5 million</t>
  </si>
  <si>
    <t>Booth, M. The Colorado Sun. "In rural Colorado, emergency medical services struggle to keep money-losing ambulances rolling". Published July 22, 2019. Retrieved October 12, 2021.</t>
  </si>
  <si>
    <t xml:space="preserve">Essentially, all rural and frontier counties are facing a primary care shortages. This is compounded by the difficulty of recruiting and retaining doctors to practice in rural communities and a large portion of rural doctors nearing retirement. </t>
  </si>
  <si>
    <t xml:space="preserve">[Veteran Population by County - Population Projections 2021]. (2018). Published raw data. US Department of Veteran Affairs. Retrieved August 8, 2021 from website "Population Tables"&gt;"Demographics"&gt;"Counties" (Table 9L: VetPop2018 County-Level Veteran Population by STATE, AGE GROUP, GENDER, 2015-2045).                                                                                                                                                                                                           </t>
  </si>
  <si>
    <t xml:space="preserve">The state will face a rapid increase in demand for health care over the next ten years as a result of population expansion and aging adults. </t>
  </si>
  <si>
    <t>Colorado Center for Nursing Excellence. "Quick Facts on Nursing Supply and Demand". Retrieved October 20, 2021.</t>
  </si>
  <si>
    <t>Less than 40% of rural primary care providers* remain in the same rural community for 5 consecutive years.   *Indicates providers placed and surveyed by the CRHC.</t>
  </si>
  <si>
    <t xml:space="preserve">[Colorado Rural Health: Colorado Provider Recruitment (CPR) Retention Survey]. (2015). Unpublished raw data. Data retrieved from the CPR retention survey conducted in 2015 by the CRHC through Surveymonkey.com. </t>
  </si>
  <si>
    <t>Recruitment for an advanced practice nurse or physician assistant is 6 months on average.</t>
  </si>
  <si>
    <t xml:space="preserve">32% of nurses in Colorado are 55+ whileover 4,500 active registered nurses in the state are 65+. It is expected that over the next ten years, 2,000 nurses will retire annually. Populations indicated that to meet forecasted population growth, the state would need 3,300 new nurses annually.
</t>
  </si>
  <si>
    <t>Colorado Center for Nursing Excellence. "Colorado's Nursing Shortage". Retrieved October 20, 2021.</t>
  </si>
  <si>
    <t>Unstable leadership team can affect quality of care and also impact the organization’s financial and operational health, and can impact the overall community.</t>
  </si>
  <si>
    <t>National Rural Health Association (NRHA). (n.d.). Preventing unnecessary CEO turnover in rural and critical access hospitals [Brochure]. Retrieved October 12, 2021.</t>
  </si>
  <si>
    <t>The recruitment time for a new CEO tends to be lengthy — sometimes it takes six, nine, or 12 months to bring someone in. “Not having executive leadership (or interim leadership) during that time can really compound the problem." - John Tolmie</t>
  </si>
  <si>
    <t>Nationally, rural hospitall CEO turnover rates average 18 to 20 percent per year, with turnover rates as high as 30 percent in some states, according to a report by the American College of Healthcare Executives.</t>
  </si>
  <si>
    <t>Colorado Rural Health Center: Critical Access Hospital CEO Turnover (2021). Unpublished raw data.</t>
  </si>
  <si>
    <t>“When a rural hospital loses a CEO unexpectedly, the cost of recruiting can be significant, and the hospital’s strategic plans may come to a grinding halt. When an organization loses momentum, physicians may get very uncomfortable about building a future around their specialty. This negative snowball effect can result in increased turnover throughout the organization...” - Larry Unroe</t>
  </si>
  <si>
    <t>Of all active, licensed registered practitioners, rural Colorado receives only:                                                                                                                                                                                                  10% of the dentists (18% less than urban)                                                                                                                                                                                                                                                              9% of the physicians (33% less than urban)                                                                                                                                                                                                                                                                                    5% of the psychologists (67% less than urban)</t>
  </si>
  <si>
    <r>
      <t xml:space="preserve">Silvernale, R. (2017, April 5). Colorado Health Institute: Active Licensed Dentists &amp; Active Licensed Physicians &amp; Active Licensed Psychologists.  Retrieved October 4, 2017. Colorado Department of Regulatory Agencies (March 2017).                                                                                             </t>
    </r>
    <r>
      <rPr>
        <i/>
        <sz val="12"/>
        <color theme="1"/>
        <rFont val="Calibri"/>
        <family val="2"/>
        <scheme val="minor"/>
      </rPr>
      <t>Please Note: A "*" symbol indicates a disclaimer to this data. This data is sourced by the Colorado Health Institute in collaboration with the Department of Regulatory Agencies. Limitations exist with this data as dentists, physicians, and other healthcare providers are only counted once even though they may practice in additional, neighboring counties. Counts are solely based on the mailing address in the provider's licensure file and it is unknown whether that address is a home residence or a practice location.Additionally, on occasions where CRHC has been able to verify that a provider is practicing in a county where data indicates otherwise, this has been reflected in the data estimates provided.</t>
    </r>
  </si>
  <si>
    <t>37 of 47 Rural/Frontier Counties (79% of rural/frontier counties) do not have a Direct Entry Midwife, compared to 6 of 17 Urban Counties (35%).</t>
  </si>
  <si>
    <r>
      <t xml:space="preserve">Silvernale, R. (2017, April 5).  Active, Licensed Direct Entry Midwives by County, Colorado, 2011-2017. Retrieved October 12, 2021.. Colorado Department of Regulatory Agencies (March 2017).                                                                              </t>
    </r>
    <r>
      <rPr>
        <sz val="12"/>
        <color theme="1"/>
        <rFont val="Calibri"/>
        <family val="2"/>
        <scheme val="minor"/>
      </rPr>
      <t xml:space="preserve">Please Note: A "*" symbol indicates a disclaimer to this data. This data is sourced by the Colorado Health Institute in collaboration with the Department of Regulatory Agencies. Limitations exist with this data as dentists, physicians, and other healthcare providers are only counted once even though they may practice in additional, neighboring counties. Counts are solely based on the mailing address in the provider's licensure file and it is unknown whether that address is a home residence or a practice location.Additionally, on occasions where CRHC has been able to verify that a provider is practicing in a county where data indicates otherwise, this has been reflected in the data estimates provided. </t>
    </r>
  </si>
  <si>
    <t>9 of 47 Rural/Frontier Counties (19% of rural/frontier counties) do not have a  Licensed Physician's Assistant to 0 of 17 Urban Counties (0%). The 9 counties without one include: Bent, Cheyenne, Costilla, Custer, Dolores, Mineral, Saguache, Washington, and Phillips.</t>
  </si>
  <si>
    <r>
      <t xml:space="preserve">Silvernale, R. (2017, April 5).  Active, Licensed Physician Assistant by County, Colorado, 2011-2017. Retrieved October 12, 2021.. Colorado Department of Regulatory Agencies (March 2017).                                                                              </t>
    </r>
    <r>
      <rPr>
        <sz val="12"/>
        <color theme="1"/>
        <rFont val="Calibri"/>
        <family val="2"/>
        <scheme val="minor"/>
      </rPr>
      <t xml:space="preserve">Please Note: A "*" symbol indicates a disclaimer to this data. This data is sourced by the Colorado Health Institute in collaboration with the Department of Regulatory Agencies. Limitations exist with this data as dentists, physicians, and other healthcare providers are only counted once even though they may practice in additional, neighboring counties. Counts are solely based on the mailing address in the provider's licensure file and it is unknown whether that address is a home residence or a practice location.Additionally, on occasions where CRHC has been able to verify that a provider is practicing in a county where data indicates otherwise, this has been reflected in the data estimates provided. </t>
    </r>
  </si>
  <si>
    <t>51%* of all rural counties do not have an active, licensed addiction counselor.</t>
  </si>
  <si>
    <r>
      <t xml:space="preserve">Silvernale, R. (2017, April 5).  A Colorado Health Institute: Active Licensed Addiction Counseolors. Retrieved October 12, 2021. Colorado Department of Regulatory Agencies (March 2017).                                                                              </t>
    </r>
    <r>
      <rPr>
        <sz val="12"/>
        <color theme="1"/>
        <rFont val="Calibri"/>
        <family val="2"/>
        <scheme val="minor"/>
      </rPr>
      <t xml:space="preserve">Please Note: A "*" symbol indicates a disclaimer to this data. This data is sourced by the Colorado Health Institute in collaboration with the Department of Regulatory Agencies. Limitations exist with this data as dentists, physicians, and other healthcare providers are only counted once even though they may practice in additional, neighboring counties. Counts are solely based on the mailing address in the provider's licensure file and it is unknown whether that address is a home residence or a practice location.Additionally, on occasions where CRHC has been able to verify that a provider is practicing in a county where data indicates otherwise, this has been reflected in the data estimates provided. </t>
    </r>
  </si>
  <si>
    <t xml:space="preserve">There is only 1* urban county that does not have an active, licensed addiction counselor (Park). </t>
  </si>
  <si>
    <t>30 of 47 Rural/Frontier Counties (64% of rural/frontier counties) do not have a  Licensed Certified Nurse Midwife compared to 1 of 17 Urban Counties (6%).</t>
  </si>
  <si>
    <r>
      <t xml:space="preserve">Silvernale, R. (2017, April 5).  Active, Licensed Certified Nurse Midwives by County, Colorado, 2011-2017. Retrieved October 12, 2021. Colorado Department of Regulatory Agencies (March 2017).                                                                              </t>
    </r>
    <r>
      <rPr>
        <sz val="12"/>
        <color theme="1"/>
        <rFont val="Calibri"/>
        <family val="2"/>
        <scheme val="minor"/>
      </rPr>
      <t xml:space="preserve">Please Note: A "*" symbol indicates a disclaimer to this data. This data is sourced by the Colorado Health Institute in collaboration with the Department of Regulatory Agencies. Limitations exist with this data as dentists, physicians, and other healthcare providers are only counted once even though they may practice in additional, neighboring counties. Counts are solely based on the mailing address in the provider's licensure file and it is unknown whether that address is a home residence or a practice location.Additionally, on occasions where CRHC has been able to verify that a provider is practicing in a county where data indicates otherwise, this has been reflected in the data estimates provided. </t>
    </r>
  </si>
  <si>
    <t xml:space="preserve">22* rural counties do not have an Active Psychologist (Baca, Cheyenne, Conejos, Costilla, Crowley, Dolores, Hinsdale, Huerfano, Jackson, Kiowa, Kit Carson, Las Animas, Lincoln, Mineral, Moffat, Phillips, Prowers, Rio Blanco, Saguache, San Juan, Sedgwick, Washington) </t>
  </si>
  <si>
    <r>
      <t xml:space="preserve">Silvernale, R. (2017, April 5). Colorado Health Institute: Active Licensed Psychologists. Retrieved October 4, 2017. Colorado Department of Regulatory Agencies (March 2017).                                                                                             </t>
    </r>
    <r>
      <rPr>
        <i/>
        <sz val="12"/>
        <color theme="1"/>
        <rFont val="Calibri"/>
        <family val="2"/>
        <scheme val="minor"/>
      </rPr>
      <t>Please Note: A "*" symbol indicates a disclaimer to this data. This data is sourced by the Colorado Health Institute in collaboration with the Department of Regulatory Agencies. Limitations exist with this data as dentists, physicians, and other healthcare providers are only counted once even though they may practice in additional, neighboring counties. Counts are solely based on the mailing address in the provider's licensure file and it is unknown whether that address is a home residence or a practice location.Additionally, on occasions where CRHC has been able to verify that a provider is practicing in a county where data indicates otherwise, this has been reflected in the data estimates provided.</t>
    </r>
  </si>
  <si>
    <t>22* rural counties do not have a Licensed, Social Worker (Baca, Bent, Cheyenne, Conejos, Costilla, Custer, Dolores, Hinsdale, Huerfano, Jackson, Kiowa, Lincoln, Logan, Mineral, Phillips, Rio Blanco, Rio Grande, Saguache, San Juan,  Sedgwick, Washington, Yuma).</t>
  </si>
  <si>
    <r>
      <t xml:space="preserve">Silvernale, R. (2017, April 5). Colorado Health Institute: Active Licensed Social Worker. Retrieved October 4, 2017. Colorado Department of Regulatory Agencies (March 2017).                                                                                             </t>
    </r>
    <r>
      <rPr>
        <i/>
        <sz val="12"/>
        <color theme="1"/>
        <rFont val="Calibri"/>
        <family val="2"/>
        <scheme val="minor"/>
      </rPr>
      <t>Please Note: A "*" symbol indicates a disclaimer to this data. This data is sourced by the Colorado Health Institute in collaboration with the Department of Regulatory Agencies. Limitations exist with this data as dentists, physicians, and other healthcare providers are only counted once even though they may practice in additional, neighboring counties. Counts are solely based on the mailing address in the provider's licensure file and it is unknown whether that address is a home residence or a practice location.Additionally, on occasions where CRHC has been able to verify that a provider is practicing in a county where data indicates otherwise, this has been reflected in the data estimates provided.</t>
    </r>
  </si>
  <si>
    <t>24* rural counties do not have a Licensed, Addiction Counselor (Baca, Bent, Cheyenne, Costilla, Crowley, Custer, Dolores, Hinsdale, Huerfano, Jackson, Kiowa, Lake, Mineral, Moffat, Morgan, Ouray, Phillips, Rio Blanco, Saguache, San Juan, San Miguel, Sedgwick, Washington, Yuma).</t>
  </si>
  <si>
    <r>
      <t xml:space="preserve">Silvernale, R. (2017, April 5). Colorado Health Institute: Active Licensed Addiction Counselor.  Retrieved October 4, 2017. Colorado Department of Regulatory Agencies (March 2017).                                                                                             </t>
    </r>
    <r>
      <rPr>
        <i/>
        <sz val="12"/>
        <color theme="1"/>
        <rFont val="Calibri"/>
        <family val="2"/>
        <scheme val="minor"/>
      </rPr>
      <t>Please Note: A "*" symbol indicates a disclaimer to this data. This data is sourced by the Colorado Health Institute in collaboration with the Department of Regulatory Agencies. Limitations exist with this data as dentists, physicians, and other healthcare providers are only counted once even though they may practice in additional, neighboring counties. Counts are solely based on the mailing address in the provider's licensure file and it is unknown whether that address is a home residence or a practice location.Additionally, on occasions where CRHC has been able to verify that a provider is practicing in a county where data indicates otherwise, this has been reflected in the data estimates provided.</t>
    </r>
  </si>
  <si>
    <t>5* rural counties do not have a licensed dentist. (Cheyenne, Crowley, Hinsdale, Kiowa, San Juan).</t>
  </si>
  <si>
    <r>
      <t xml:space="preserve">Silvernale, R. (2017, April 5). Colorado Health Institute: Active Licensed Dentists.  Retrieved October 4, 2017. Colorado Department of Regulatory Agencies (March 2017).                                                                                             </t>
    </r>
    <r>
      <rPr>
        <i/>
        <sz val="12"/>
        <color theme="1"/>
        <rFont val="Calibri"/>
        <family val="2"/>
        <scheme val="minor"/>
      </rPr>
      <t>Please Note: A "*" symbol indicates a disclaimer to this data. This data is sourced by the Colorado Health Institute in collaboration with the Department of Regulatory Agencies. Limitations exist with this data as dentists, physicians, and other healthcare providers are only counted once even though they may practice in additional, neighboring counties. Counts are solely based on the mailing address in the provider's licensure file and it is unknown whether that address is a home residence or a practice location.Additionally, on occasions where CRHC has been able to verify that a provider is practicing in a county where data indicates otherwise, this has been reflected in the data estimates provided.</t>
    </r>
  </si>
  <si>
    <t>91% of clinicians rated the COVID-19-related stress on their practice as severe or close to
severe.</t>
  </si>
  <si>
    <t>Large-scale disasters are associated with significant increases in mental health disorders among healthcare providers.  Similarly, burnout is associated with higher rates of substance abuse, depression, and suicide. In fact, a study following the SARS outbreak found that up to 10% of health care workers had high SARS-related PTSD symptoms 3 years after the outbreak.</t>
  </si>
  <si>
    <t>Restauri, N. "Burnout and Posttraumatic Stress Disorder in the Coronavirus Disease 2019 (COVID-19) Pandemic: Intersection, Impact, and Interventions". Journal of the American College of Radiology. Retrieved October 12, 2021.</t>
  </si>
  <si>
    <t>Acute traumatic stress resulting from the COVID-19 Pandemic paired with burnout may intensify an already high pressure environment of assisting sick or distressed patients daily, increasing the risk of mental health trauma among health care professionals.</t>
  </si>
  <si>
    <t>Physicians who receive part of their residency training in rural areas stay longer in rural practice.
Physicians involved in teaching remain in rural practice longer than those who are not involved.</t>
  </si>
  <si>
    <t>AAFP. "Rural Practice, Keeping Physicians In (Position Paper)". Retrieved October 12, 2021.</t>
  </si>
  <si>
    <t>Between 2009 and 2019, there were 191 MD Rural Track graduates. Of these, 56% work in primary care, 51% are practicing in Colorado, and 40% are practicing in communities that are truly rural.</t>
  </si>
  <si>
    <t>2019 Annual Report. CU School of Medicine Rural Track. Retrieved August 10, 2021.</t>
  </si>
  <si>
    <t>Rural healthcare providers have to consider that they will experience a heavy workload of patients who require more care, that they will be professionally isolated, and have fewer opportunities for continuing education.  Additionally, there are considerations with their family such as limited job opportunities for spouses, travel distances to attend school, and availability of afterschool programs and daycare.</t>
  </si>
  <si>
    <t>Rural Health Information Hub (RHI Hub). "Recruitment and Retention for Rural Health Facilities". Retrieved October 12, 2021.</t>
  </si>
  <si>
    <t>State Office of Rural Health. Colorado Rural Health Center (CRHC). [CRM Raw Data 2021]. Retrieved October 21, 2021.</t>
  </si>
  <si>
    <t>CHART: Trend of Pregnancy-Associated Mortality Ratio, Colorado, 2008-2016</t>
  </si>
  <si>
    <t>Maternal Mortality Review Report (Colorado). Released July 2021. Retrieved September 1, 2021. [Chart Recreation]</t>
  </si>
  <si>
    <t>[MAP] Deaths Among COVID-19 Cases in Colorado by County (10/14/2021)</t>
  </si>
  <si>
    <t>Colorado Department of Public Health and Environment (CDPHE). Colorado COVID-19 Vaccination Data - Dashboard. "County-level Data". Retrieved October 14, 0221</t>
  </si>
  <si>
    <t>[MAP] Regional Accountable Entities (RAE) Regions in ACC Phase II</t>
  </si>
  <si>
    <t>Colorado Health Institute. "The Ways of the RAEs". October 2018. Retrieved September 26, 2021.</t>
  </si>
  <si>
    <t>[MAP] Colorado Hospital Districts
Source: Colorado Department of Local Affairs</t>
  </si>
  <si>
    <t xml:space="preserve">Colorado Department of Local Affairs. "Colorado Public Health Structure". </t>
  </si>
  <si>
    <t>State Office of Rural Health. Colorado Rural Health Center (CRHC). “Cost to Patient Study: A review of patient’s cost burden associated with services rendered outside of their local community.”</t>
  </si>
  <si>
    <t>*Specific study analysis sources available upon request.</t>
  </si>
  <si>
    <t>[MAP] % of Eligible Population Immunized with 1 or More Doses of Any COVID-19 Vaccine (Age 12+) (10/14/2021)</t>
  </si>
  <si>
    <t>[MAP] % of Eligible Population Immunized with 1 or More Doses of Any COVID-19 Vaccine (Age 65+) (10/14/2021)</t>
  </si>
  <si>
    <t>Colorado Health Institute (CHI). Colorado Health Access Survey: Making a Home for Health. Published March 2020. Retrieved October 21, 2021.</t>
  </si>
  <si>
    <r>
      <t xml:space="preserve">In 2021, Colorado observed Chief Executive Officer staff turnover in </t>
    </r>
    <r>
      <rPr>
        <b/>
        <sz val="14"/>
        <rFont val="Calibri"/>
        <family val="2"/>
        <scheme val="minor"/>
      </rPr>
      <t xml:space="preserve">9 </t>
    </r>
    <r>
      <rPr>
        <sz val="14"/>
        <rFont val="Calibri"/>
        <family val="2"/>
        <scheme val="minor"/>
      </rPr>
      <t xml:space="preserve">of 32 Critical Access Hospitals (CAHs). This equates to </t>
    </r>
    <r>
      <rPr>
        <b/>
        <sz val="14"/>
        <rFont val="Calibri"/>
        <family val="2"/>
        <scheme val="minor"/>
      </rPr>
      <t>28%</t>
    </r>
    <r>
      <rPr>
        <sz val="14"/>
        <rFont val="Calibri"/>
        <family val="2"/>
        <scheme val="minor"/>
      </rPr>
      <t>.</t>
    </r>
  </si>
  <si>
    <t>Robert Wood Johnson Foundation &amp; University of Wisconsin Population Health Institute. County Health Rankings (2021, April). Colorado County Data: High School Completion. Retrieved August 10, 2021.</t>
  </si>
  <si>
    <t>Robert Wood Johnson Foundation &amp; University of Wisconsin Population Health Institute. County Health Rankings (2021, April). Colorado County Data: Some College. Retrieved August 10, 2021.</t>
  </si>
  <si>
    <t>Robert Wood Johnson Foundation &amp; University of Wisconsin Population Health Institute. County Health Rankings (2021, April). Colorado County Data: Adult Obesity. Retrieved October 4, 2021.</t>
  </si>
  <si>
    <t>Robert Wood Johnson Foundation &amp; University of Wisconsin Population Health Institute. County Health Rankings (2021, April). Colorado County Data: Diabetes. Retrieved October 6, 2021.</t>
  </si>
  <si>
    <t>Robert Wood Johnson Foundation &amp; University of Wisconsin Population Health Institute. County Health Rankings (2021, April). Colorado County Data: Air Pollution Particulate Matter. Retrieved October 6, 2021.</t>
  </si>
  <si>
    <t xml:space="preserve"> In 2019, CAHs had a loss of 585,109.7 and Rural PPSs had a loss of 474,195.1 for a cumulative loss of 1,059,304.8. </t>
  </si>
  <si>
    <r>
      <t xml:space="preserve">The Chartis Group. "Impact of Current Policies on Rural Communities". Retrieved December, 2021.
</t>
    </r>
    <r>
      <rPr>
        <i/>
        <sz val="14"/>
        <color theme="1"/>
        <rFont val="Calibri"/>
        <family val="2"/>
        <scheme val="minor"/>
      </rPr>
      <t>Please note that this data is not publically sourced/available.
Please note these data come from a different data source than previously used.</t>
    </r>
  </si>
  <si>
    <r>
      <t xml:space="preserve">[FLEX Monitoring Program. CAHMPAS Critical Access Hospital (CAH) Data]. Raw Data from 2019. (2021). Retrieved October 11, 2021.                                                                                            </t>
    </r>
    <r>
      <rPr>
        <i/>
        <sz val="12"/>
        <color theme="1"/>
        <rFont val="Calibri"/>
        <family val="2"/>
        <scheme val="minor"/>
      </rPr>
      <t>Please note that this data is not publically sourced/available.
Please note these data come from a different data source than previously used.</t>
    </r>
  </si>
  <si>
    <t>In 2019, the median uncompensated care for our 32 operating CAHs was 3.2%</t>
  </si>
  <si>
    <t>Payer Mix:  Insured Self pay, 2.02%
Uninsured, self pay, 6.11%
Medicare, 24.89%
Medicaid , 27.77%
Private Pay, 34.65%</t>
  </si>
  <si>
    <t>While insurance companies have a cost savings of -$200 from rural patients traveling to non-local hospitals, the patient has a cost burden upwards of $600</t>
  </si>
  <si>
    <t xml:space="preserve">70 Clinics surveyed, 94% of surveyed clinics use an HER
Average Total number of staff at each clinic = 15.76
Average number of Employee Types at Clinic = MD-2.65, PA-1.35, FNP-1.74, RN-1.78, MS-3.66, LCSW-0.36
Clinic Types and Ownership Models=  
Rural Health Practice 28 (39%)
Certified Rural Health Clinics 42(59%)
Independent Clinic: 24 (34%)
Hospital Owned Clinic: 39 (55%)  
</t>
  </si>
  <si>
    <t>As of December 31, 2021, 45% of Critical care ventilators are in use in Colorado.</t>
  </si>
  <si>
    <t>As of December 31,  2021, 33% of Colorado facilities anticipate staff shortages (within the next week)</t>
  </si>
  <si>
    <t>COVID-19 - Colorado. Colorado Department of Public Health and Environment (CDPHE). Retrieved January 2, 2022.</t>
  </si>
  <si>
    <t>COVID-19 - Colorado. Colorado Department of Public Health and Environment (CDPHE). Hospital Data Snapshot. Retrieved January 2, 2022.</t>
  </si>
  <si>
    <r>
      <t>March of Dimes. Maternity Care Deserts Across the US: 2020 Report. Retrieved August 30, 2021.</t>
    </r>
    <r>
      <rPr>
        <i/>
        <sz val="10"/>
        <color rgb="FF000000"/>
        <rFont val="Calibri"/>
        <family val="2"/>
      </rPr>
      <t>*Recreation of March of Dimes 2020 Maternity Care Deserts 2020 Report for the State of Colorado - page 9</t>
    </r>
  </si>
  <si>
    <t>[MAP] Access to Maternity Care Map</t>
  </si>
  <si>
    <t>[MAP] Air Pollution Particulate Matter Days</t>
  </si>
  <si>
    <t>[MAP] Housing instability Map</t>
  </si>
  <si>
    <t xml:space="preserve">Colorado Health Institute. "Filling the Dental Gap. Can Colorado fill the growing need. Published February 2015. Retrieved September, 2021. </t>
  </si>
  <si>
    <t xml:space="preserve">There are 2 main types of EMR Pricing Models:                                                                                                                     
Perpetual License or Subscription License.                                                                                                                                                                                  Perpetual License Fees: One time license fee of $1,200-$500,000+ with additional costs for hardware, ad hoc and maintenance costs (patches, upgrades, etc.), plus hidden costs affiliated with customization, system integration, Staff Overtime to maintain servers                                                                                                                                                                                                                                                                                                                             
Subscription License Monthly Fees: $200-$35,000 with hidden costs affiliated with customization, system integration, storage.                                             </t>
  </si>
  <si>
    <t xml:space="preserve">More than a third of rural telehealth visits are for chronic conditions.                                                                                    Chronic Conditions - 38%                                                                                                                                                            
Other Visit Reason - 30%                                                                                                                                                                                                                Acute Care Visit - 16%                                                                                                                                                              
 Preventive Care Visit - 16%                                                                                                                                                   
 Emergency Care -&gt;1%              </t>
  </si>
  <si>
    <t>Title X Data Point Colorado: Percent of female high school seniors who have had sexual intercourse that are using LARC methods (IUDs and implants): 18%</t>
  </si>
  <si>
    <t>In 2019:                                                                                                                                                                                                                                                                                     674 deaths involved Prescription Opioids (including Fentanyl)                                                                                                                                                                            347 deaths involved Methamphetamines                                                                                                                                                                      211 deaths involved Heroin                                                                                                                                                                                                                  134 deaths involved Cocaine                                                                                                                                                       
 Total: 1,366 Coloradans Dead in 2019 from Overdoses</t>
  </si>
  <si>
    <t>In 2020, the Colorado tourism industry:                                                                                                                                       
  Lost 31,700 jobs                                                                                                                                                                                            
Had a 9.7% decline in earnings by workers                                                                                                                                   
Traveler-generated tax revenue dropped by 31.1% (a loss of $439 million in state taxes)
52.3% decrease in domestic flights into Colorado</t>
  </si>
  <si>
    <t>[MAP] Coloradans with Adult Diabetes Map,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</si>
</sst>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3" formatCode="_(* #,##0.00_);_(* \(#,##0.00\);_(* &quot;-&quot;??_);_(@_)"/>
    <numFmt numFmtId="164" formatCode="_(* #,##0_);_(* \(#,##0\);_(* &quot;-&quot;??_);_(@_)"/>
    <numFmt numFmtId="165" formatCode="0.0%"/>
    <numFmt numFmtId="166" formatCode="0.0"/>
    <numFmt numFmtId="167" formatCode="00000"/>
  </numFmts>
  <fonts count="3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28"/>
      <color theme="1"/>
      <name val="Calibri"/>
      <family val="2"/>
      <scheme val="minor"/>
    </font>
    <font>
      <b/>
      <sz val="14"/>
      <color theme="1"/>
      <name val="Calibri Light"/>
      <family val="2"/>
      <scheme val="major"/>
    </font>
    <font>
      <sz val="14"/>
      <color theme="1"/>
      <name val="Calibri"/>
      <family val="2"/>
      <scheme val="minor"/>
    </font>
    <font>
      <u/>
      <sz val="11"/>
      <color theme="10"/>
      <name val="Calibri"/>
      <family val="2"/>
      <scheme val="minor"/>
    </font>
    <font>
      <u/>
      <sz val="14"/>
      <color theme="10"/>
      <name val="Calibri"/>
      <family val="2"/>
      <scheme val="minor"/>
    </font>
    <font>
      <b/>
      <sz val="14"/>
      <color theme="1"/>
      <name val="Calibri"/>
      <family val="2"/>
      <scheme val="minor"/>
    </font>
    <font>
      <b/>
      <sz val="12"/>
      <name val="Arial"/>
      <family val="2"/>
    </font>
    <font>
      <sz val="10"/>
      <name val="Arial"/>
      <family val="2"/>
    </font>
    <font>
      <b/>
      <sz val="10"/>
      <name val="Arial"/>
      <family val="2"/>
    </font>
    <font>
      <i/>
      <sz val="10"/>
      <name val="Arial"/>
      <family val="2"/>
    </font>
    <font>
      <sz val="11"/>
      <name val="Calibri"/>
      <family val="2"/>
      <scheme val="minor"/>
    </font>
    <font>
      <sz val="10"/>
      <color indexed="8"/>
      <name val="Arial"/>
      <family val="2"/>
    </font>
    <font>
      <sz val="11"/>
      <color indexed="8"/>
      <name val="Calibri"/>
      <family val="2"/>
    </font>
    <font>
      <b/>
      <sz val="10"/>
      <name val="Calibri"/>
      <family val="2"/>
      <scheme val="minor"/>
    </font>
    <font>
      <b/>
      <sz val="10"/>
      <name val="Calibri"/>
      <family val="2"/>
    </font>
    <font>
      <b/>
      <sz val="11"/>
      <name val="Calibri"/>
      <family val="2"/>
      <scheme val="minor"/>
    </font>
    <font>
      <sz val="10"/>
      <color indexed="8"/>
      <name val="Arial"/>
      <family val="2"/>
    </font>
    <font>
      <sz val="11"/>
      <color indexed="8"/>
      <name val="Calibri"/>
      <family val="2"/>
    </font>
    <font>
      <i/>
      <sz val="14"/>
      <color theme="1"/>
      <name val="Calibri"/>
      <family val="2"/>
      <scheme val="minor"/>
    </font>
    <font>
      <sz val="10"/>
      <color indexed="8"/>
      <name val="Arial"/>
      <family val="2"/>
    </font>
    <font>
      <sz val="11"/>
      <color indexed="8"/>
      <name val="Calibri"/>
      <family val="2"/>
    </font>
    <font>
      <sz val="14"/>
      <name val="Calibri"/>
      <family val="2"/>
      <scheme val="minor"/>
    </font>
    <font>
      <b/>
      <sz val="14"/>
      <name val="Calibri"/>
      <family val="2"/>
      <scheme val="minor"/>
    </font>
    <font>
      <i/>
      <sz val="12"/>
      <color theme="1"/>
      <name val="Calibri"/>
      <family val="2"/>
      <scheme val="minor"/>
    </font>
    <font>
      <sz val="12"/>
      <color theme="1"/>
      <name val="Calibri"/>
      <family val="2"/>
      <scheme val="minor"/>
    </font>
    <font>
      <sz val="14"/>
      <color rgb="FF000000"/>
      <name val="Calibri"/>
      <family val="2"/>
    </font>
    <font>
      <sz val="11"/>
      <color rgb="FF000000"/>
      <name val="Calibri"/>
      <family val="2"/>
    </font>
    <font>
      <i/>
      <sz val="10"/>
      <color rgb="FF000000"/>
      <name val="Calibri"/>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theme="0"/>
      </patternFill>
    </fill>
    <fill>
      <patternFill patternType="solid">
        <fgColor rgb="FFFFFFFF"/>
        <bgColor indexed="64"/>
      </patternFill>
    </fill>
    <fill>
      <patternFill patternType="solid">
        <fgColor indexed="22"/>
        <bgColor indexed="0"/>
      </patternFill>
    </fill>
    <fill>
      <patternFill patternType="solid">
        <fgColor theme="9"/>
        <bgColor indexed="64"/>
      </patternFill>
    </fill>
  </fills>
  <borders count="2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theme="0" tint="-0.14999847407452621"/>
      </bottom>
      <diagonal/>
    </border>
    <border>
      <left/>
      <right/>
      <top style="thin">
        <color indexed="64"/>
      </top>
      <bottom style="thin">
        <color theme="0" tint="-0.14999847407452621"/>
      </bottom>
      <diagonal/>
    </border>
    <border>
      <left style="thin">
        <color indexed="64"/>
      </left>
      <right/>
      <top style="thin">
        <color theme="0" tint="-0.14999847407452621"/>
      </top>
      <bottom style="thin">
        <color theme="1" tint="0.499984740745262"/>
      </bottom>
      <diagonal/>
    </border>
    <border>
      <left/>
      <right/>
      <top style="thin">
        <color theme="0" tint="-0.14999847407452621"/>
      </top>
      <bottom style="thin">
        <color theme="1" tint="0.499984740745262"/>
      </bottom>
      <diagonal/>
    </border>
    <border>
      <left style="thin">
        <color indexed="64"/>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style="thin">
        <color theme="1" tint="0.499984740745262"/>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15" fillId="0" borderId="0"/>
    <xf numFmtId="0" fontId="15" fillId="0" borderId="0"/>
    <xf numFmtId="0" fontId="15" fillId="0" borderId="0"/>
    <xf numFmtId="0" fontId="15" fillId="0" borderId="0"/>
    <xf numFmtId="0" fontId="20" fillId="0" borderId="0"/>
    <xf numFmtId="0" fontId="20" fillId="0" borderId="0"/>
    <xf numFmtId="0" fontId="20" fillId="0" borderId="0"/>
    <xf numFmtId="0" fontId="20" fillId="0" borderId="0"/>
    <xf numFmtId="0" fontId="23" fillId="0" borderId="0"/>
  </cellStyleXfs>
  <cellXfs count="122">
    <xf numFmtId="0" fontId="0" fillId="0" borderId="0" xfId="0"/>
    <xf numFmtId="0" fontId="2" fillId="2" borderId="0" xfId="0" applyFont="1" applyFill="1" applyBorder="1"/>
    <xf numFmtId="0" fontId="0" fillId="2" borderId="1" xfId="0" applyFill="1" applyBorder="1"/>
    <xf numFmtId="0" fontId="0" fillId="2" borderId="0" xfId="0" applyFill="1" applyBorder="1"/>
    <xf numFmtId="0" fontId="0" fillId="0" borderId="2" xfId="0" applyBorder="1"/>
    <xf numFmtId="3" fontId="0" fillId="0" borderId="0" xfId="0" applyNumberFormat="1"/>
    <xf numFmtId="0" fontId="3" fillId="0" borderId="0" xfId="0" applyFont="1"/>
    <xf numFmtId="0" fontId="3" fillId="0" borderId="2" xfId="0" applyFont="1" applyBorder="1"/>
    <xf numFmtId="9" fontId="0" fillId="0" borderId="2" xfId="2" applyFont="1" applyBorder="1"/>
    <xf numFmtId="9" fontId="0" fillId="0" borderId="2" xfId="0" applyNumberFormat="1" applyBorder="1"/>
    <xf numFmtId="164" fontId="0" fillId="0" borderId="2" xfId="1" applyNumberFormat="1" applyFont="1" applyBorder="1"/>
    <xf numFmtId="3" fontId="0" fillId="0" borderId="2" xfId="0" applyNumberFormat="1" applyBorder="1"/>
    <xf numFmtId="164" fontId="0" fillId="0" borderId="2" xfId="0" applyNumberFormat="1" applyBorder="1"/>
    <xf numFmtId="164" fontId="3" fillId="0" borderId="2" xfId="1" applyNumberFormat="1" applyFont="1" applyBorder="1"/>
    <xf numFmtId="165" fontId="0" fillId="0" borderId="0" xfId="2" applyNumberFormat="1" applyFont="1"/>
    <xf numFmtId="0" fontId="0" fillId="3" borderId="0" xfId="0" applyFill="1"/>
    <xf numFmtId="49" fontId="10" fillId="0" borderId="0" xfId="0" applyNumberFormat="1" applyFont="1" applyBorder="1" applyAlignment="1"/>
    <xf numFmtId="0" fontId="11" fillId="0" borderId="0" xfId="0" applyFont="1"/>
    <xf numFmtId="166" fontId="0" fillId="0" borderId="0" xfId="0" applyNumberFormat="1"/>
    <xf numFmtId="166" fontId="12" fillId="0" borderId="0" xfId="0" applyNumberFormat="1" applyFont="1"/>
    <xf numFmtId="166" fontId="11" fillId="0" borderId="0" xfId="0" applyNumberFormat="1" applyFont="1"/>
    <xf numFmtId="0" fontId="13" fillId="0" borderId="0" xfId="0" applyFont="1"/>
    <xf numFmtId="0" fontId="14" fillId="0" borderId="0" xfId="0" applyFont="1"/>
    <xf numFmtId="1" fontId="14" fillId="0" borderId="0" xfId="0" applyNumberFormat="1" applyFont="1"/>
    <xf numFmtId="1" fontId="0" fillId="0" borderId="0" xfId="0" applyNumberFormat="1"/>
    <xf numFmtId="0" fontId="14" fillId="0" borderId="0" xfId="0" applyFont="1" applyAlignment="1">
      <alignment wrapText="1"/>
    </xf>
    <xf numFmtId="0" fontId="0" fillId="0" borderId="0" xfId="0" applyAlignment="1">
      <alignment wrapText="1"/>
    </xf>
    <xf numFmtId="0" fontId="12" fillId="0" borderId="3" xfId="0" applyFont="1" applyBorder="1" applyAlignment="1">
      <alignment horizontal="left"/>
    </xf>
    <xf numFmtId="0" fontId="0" fillId="0" borderId="0" xfId="0" applyAlignment="1">
      <alignment horizontal="left"/>
    </xf>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14" fontId="3" fillId="0" borderId="7" xfId="0" applyNumberFormat="1" applyFont="1" applyBorder="1"/>
    <xf numFmtId="167" fontId="3" fillId="0" borderId="8" xfId="0" applyNumberFormat="1" applyFont="1" applyBorder="1"/>
    <xf numFmtId="0" fontId="0" fillId="0" borderId="9" xfId="0" applyFont="1" applyBorder="1"/>
    <xf numFmtId="3" fontId="0" fillId="0" borderId="9" xfId="0" applyNumberFormat="1" applyFont="1" applyBorder="1"/>
    <xf numFmtId="167" fontId="3" fillId="0" borderId="8" xfId="0" applyNumberFormat="1" applyFont="1" applyBorder="1" applyAlignment="1">
      <alignment horizontal="right"/>
    </xf>
    <xf numFmtId="0" fontId="16" fillId="0" borderId="11" xfId="4" applyFont="1" applyFill="1" applyBorder="1" applyAlignment="1">
      <alignment wrapText="1"/>
    </xf>
    <xf numFmtId="3" fontId="3" fillId="4" borderId="9" xfId="0" applyNumberFormat="1" applyFont="1" applyFill="1" applyBorder="1"/>
    <xf numFmtId="3" fontId="0" fillId="0" borderId="10" xfId="0" applyNumberFormat="1" applyFont="1" applyBorder="1"/>
    <xf numFmtId="3" fontId="3" fillId="4" borderId="2" xfId="0" applyNumberFormat="1" applyFont="1" applyFill="1" applyBorder="1"/>
    <xf numFmtId="9" fontId="0" fillId="0" borderId="0" xfId="2" applyFont="1"/>
    <xf numFmtId="0" fontId="17" fillId="0" borderId="3" xfId="0" applyFont="1" applyFill="1" applyBorder="1" applyAlignment="1">
      <alignment horizontal="left" wrapText="1"/>
    </xf>
    <xf numFmtId="0" fontId="14" fillId="0" borderId="3" xfId="0" applyFont="1" applyBorder="1"/>
    <xf numFmtId="0" fontId="18" fillId="5" borderId="2" xfId="0" applyFont="1" applyFill="1" applyBorder="1" applyAlignment="1">
      <alignment vertical="center" wrapText="1"/>
    </xf>
    <xf numFmtId="49" fontId="14" fillId="0" borderId="0" xfId="0" applyNumberFormat="1" applyFont="1"/>
    <xf numFmtId="0" fontId="14" fillId="0" borderId="15" xfId="0" applyFont="1" applyBorder="1"/>
    <xf numFmtId="0" fontId="16" fillId="0" borderId="11" xfId="5" applyFont="1" applyFill="1" applyBorder="1" applyAlignment="1">
      <alignment wrapText="1"/>
    </xf>
    <xf numFmtId="0" fontId="14" fillId="0" borderId="0" xfId="0" applyFont="1" applyFill="1" applyBorder="1"/>
    <xf numFmtId="1" fontId="0" fillId="0" borderId="0" xfId="0" applyNumberFormat="1" applyAlignment="1">
      <alignment horizontal="left"/>
    </xf>
    <xf numFmtId="0" fontId="14" fillId="0" borderId="0" xfId="0" applyFont="1" applyFill="1" applyBorder="1" applyAlignment="1">
      <alignment horizontal="left"/>
    </xf>
    <xf numFmtId="1" fontId="14" fillId="0" borderId="14" xfId="0" applyNumberFormat="1" applyFont="1" applyBorder="1"/>
    <xf numFmtId="0" fontId="16" fillId="0" borderId="11" xfId="6" applyFont="1" applyFill="1" applyBorder="1" applyAlignment="1">
      <alignment wrapText="1"/>
    </xf>
    <xf numFmtId="0" fontId="19" fillId="0" borderId="0" xfId="0" applyFont="1" applyFill="1" applyBorder="1"/>
    <xf numFmtId="1" fontId="3" fillId="0" borderId="0" xfId="0" applyNumberFormat="1" applyFont="1"/>
    <xf numFmtId="0" fontId="14" fillId="0" borderId="3" xfId="0" applyFont="1" applyBorder="1" applyAlignment="1">
      <alignment wrapText="1"/>
    </xf>
    <xf numFmtId="0" fontId="14" fillId="0" borderId="0" xfId="0" applyFont="1" applyBorder="1"/>
    <xf numFmtId="0" fontId="16" fillId="6" borderId="16" xfId="7" applyFont="1" applyFill="1" applyBorder="1" applyAlignment="1">
      <alignment horizontal="center"/>
    </xf>
    <xf numFmtId="0" fontId="16" fillId="0" borderId="11" xfId="7" applyFont="1" applyFill="1" applyBorder="1" applyAlignment="1">
      <alignment wrapText="1"/>
    </xf>
    <xf numFmtId="166" fontId="14" fillId="0" borderId="0" xfId="0" applyNumberFormat="1" applyFont="1"/>
    <xf numFmtId="0" fontId="21" fillId="0" borderId="11" xfId="8" applyFont="1" applyFill="1" applyBorder="1" applyAlignment="1">
      <alignment wrapText="1"/>
    </xf>
    <xf numFmtId="0" fontId="6" fillId="2" borderId="2" xfId="0" applyFont="1" applyFill="1" applyBorder="1" applyAlignment="1">
      <alignment horizontal="left" vertical="center" wrapText="1"/>
    </xf>
    <xf numFmtId="0" fontId="14" fillId="0" borderId="14" xfId="0" applyFont="1" applyBorder="1"/>
    <xf numFmtId="0" fontId="21" fillId="6" borderId="16" xfId="9" applyFont="1" applyFill="1" applyBorder="1" applyAlignment="1">
      <alignment horizontal="center"/>
    </xf>
    <xf numFmtId="0" fontId="21" fillId="0" borderId="11" xfId="9" applyFont="1" applyFill="1" applyBorder="1" applyAlignment="1">
      <alignment wrapText="1"/>
    </xf>
    <xf numFmtId="0" fontId="21" fillId="6" borderId="16" xfId="10" applyFont="1" applyFill="1" applyBorder="1" applyAlignment="1">
      <alignment horizontal="center"/>
    </xf>
    <xf numFmtId="0" fontId="21" fillId="0" borderId="11" xfId="10" applyFont="1" applyFill="1" applyBorder="1" applyAlignment="1">
      <alignment wrapText="1"/>
    </xf>
    <xf numFmtId="0" fontId="21" fillId="6" borderId="16" xfId="11" applyFont="1" applyFill="1" applyBorder="1" applyAlignment="1">
      <alignment horizontal="center"/>
    </xf>
    <xf numFmtId="0" fontId="21" fillId="0" borderId="11" xfId="11" applyFont="1" applyFill="1" applyBorder="1" applyAlignment="1">
      <alignment wrapText="1"/>
    </xf>
    <xf numFmtId="0" fontId="24" fillId="6" borderId="16" xfId="12" applyFont="1" applyFill="1" applyBorder="1" applyAlignment="1">
      <alignment horizontal="center"/>
    </xf>
    <xf numFmtId="0" fontId="24" fillId="0" borderId="11" xfId="12" applyFont="1" applyFill="1" applyBorder="1" applyAlignment="1">
      <alignment wrapText="1"/>
    </xf>
    <xf numFmtId="1" fontId="0" fillId="0" borderId="0" xfId="0" applyNumberFormat="1" applyAlignment="1">
      <alignment vertical="top"/>
    </xf>
    <xf numFmtId="0" fontId="0" fillId="0" borderId="0" xfId="0" applyAlignment="1">
      <alignment vertical="top"/>
    </xf>
    <xf numFmtId="0" fontId="3" fillId="0" borderId="17" xfId="0" applyFont="1" applyBorder="1" applyAlignment="1">
      <alignment wrapText="1"/>
    </xf>
    <xf numFmtId="0" fontId="3" fillId="0" borderId="18" xfId="0" applyFont="1" applyBorder="1" applyAlignment="1">
      <alignment wrapText="1"/>
    </xf>
    <xf numFmtId="0" fontId="0" fillId="0" borderId="19" xfId="0" applyBorder="1" applyAlignment="1">
      <alignment wrapText="1"/>
    </xf>
    <xf numFmtId="0" fontId="0" fillId="0" borderId="20" xfId="0" applyBorder="1" applyAlignment="1">
      <alignment wrapText="1"/>
    </xf>
    <xf numFmtId="8" fontId="0" fillId="0" borderId="0" xfId="0" applyNumberFormat="1"/>
    <xf numFmtId="8" fontId="0" fillId="0" borderId="21" xfId="0" applyNumberFormat="1" applyBorder="1" applyAlignment="1">
      <alignment horizontal="right" wrapText="1"/>
    </xf>
    <xf numFmtId="0" fontId="0" fillId="0" borderId="21" xfId="0" applyBorder="1" applyAlignment="1">
      <alignment horizontal="right" wrapText="1"/>
    </xf>
    <xf numFmtId="0" fontId="3" fillId="0" borderId="20" xfId="0" applyFont="1" applyBorder="1" applyAlignment="1">
      <alignment wrapText="1"/>
    </xf>
    <xf numFmtId="8" fontId="3" fillId="0" borderId="21" xfId="0" applyNumberFormat="1" applyFont="1" applyBorder="1" applyAlignment="1">
      <alignment horizontal="right" wrapText="1"/>
    </xf>
    <xf numFmtId="0" fontId="3" fillId="0" borderId="21" xfId="0" applyFont="1" applyBorder="1" applyAlignment="1">
      <alignment horizontal="right" wrapText="1"/>
    </xf>
    <xf numFmtId="10" fontId="0" fillId="0" borderId="0" xfId="2" applyNumberFormat="1" applyFont="1"/>
    <xf numFmtId="2" fontId="0" fillId="3" borderId="0" xfId="0" applyNumberFormat="1" applyFill="1"/>
    <xf numFmtId="0" fontId="0" fillId="2" borderId="13" xfId="0" applyFill="1" applyBorder="1"/>
    <xf numFmtId="0" fontId="0" fillId="2" borderId="15" xfId="0" applyFill="1" applyBorder="1"/>
    <xf numFmtId="0" fontId="2" fillId="2" borderId="1" xfId="0" applyFont="1" applyFill="1" applyBorder="1"/>
    <xf numFmtId="0" fontId="0" fillId="2" borderId="0" xfId="0" applyFill="1"/>
    <xf numFmtId="0" fontId="25" fillId="2" borderId="2" xfId="0" applyFont="1" applyFill="1" applyBorder="1" applyAlignment="1">
      <alignment horizontal="left" vertical="center" wrapText="1"/>
    </xf>
    <xf numFmtId="0" fontId="14" fillId="2" borderId="0" xfId="0" applyFont="1" applyFill="1"/>
    <xf numFmtId="0" fontId="14" fillId="2" borderId="15" xfId="0" applyFont="1" applyFill="1" applyBorder="1"/>
    <xf numFmtId="0" fontId="8" fillId="2" borderId="2" xfId="3" applyFont="1" applyFill="1" applyBorder="1" applyAlignment="1">
      <alignment horizontal="left" vertical="center"/>
    </xf>
    <xf numFmtId="0" fontId="29" fillId="2" borderId="22" xfId="0" applyFont="1" applyFill="1" applyBorder="1" applyAlignment="1">
      <alignment vertical="center" wrapText="1"/>
    </xf>
    <xf numFmtId="0" fontId="30" fillId="2" borderId="23" xfId="0" applyFont="1" applyFill="1" applyBorder="1" applyAlignment="1">
      <alignment vertical="center" wrapText="1"/>
    </xf>
    <xf numFmtId="0" fontId="9" fillId="2" borderId="2" xfId="0" applyFont="1" applyFill="1" applyBorder="1"/>
    <xf numFmtId="0" fontId="0" fillId="7" borderId="0" xfId="0" applyFill="1" applyBorder="1"/>
    <xf numFmtId="0" fontId="0" fillId="7" borderId="1" xfId="0" applyFill="1" applyBorder="1"/>
    <xf numFmtId="0" fontId="14" fillId="2" borderId="12" xfId="0" applyFont="1" applyFill="1" applyBorder="1" applyAlignment="1">
      <alignment horizontal="left" vertical="top" wrapText="1"/>
    </xf>
    <xf numFmtId="0" fontId="14" fillId="2" borderId="14" xfId="0" applyFont="1" applyFill="1" applyBorder="1" applyAlignment="1">
      <alignment horizontal="left" vertical="top" wrapText="1"/>
    </xf>
    <xf numFmtId="0" fontId="26" fillId="2" borderId="2" xfId="0" applyFont="1" applyFill="1" applyBorder="1" applyAlignment="1">
      <alignment horizontal="left" vertical="top" wrapText="1"/>
    </xf>
    <xf numFmtId="0" fontId="25" fillId="2" borderId="2" xfId="0" applyFont="1" applyFill="1" applyBorder="1" applyAlignment="1">
      <alignment horizontal="left" vertical="top" wrapText="1"/>
    </xf>
    <xf numFmtId="0" fontId="14" fillId="2" borderId="0" xfId="0" applyFont="1" applyFill="1" applyAlignment="1">
      <alignment horizontal="left" vertical="top" wrapText="1"/>
    </xf>
    <xf numFmtId="0" fontId="6" fillId="2" borderId="13" xfId="0" applyFont="1" applyFill="1" applyBorder="1"/>
    <xf numFmtId="0" fontId="6" fillId="7" borderId="13" xfId="0" applyFont="1" applyFill="1" applyBorder="1"/>
    <xf numFmtId="0" fontId="6" fillId="2" borderId="15" xfId="0" applyFont="1" applyFill="1" applyBorder="1"/>
    <xf numFmtId="0" fontId="6" fillId="7" borderId="15" xfId="0" applyFont="1" applyFill="1" applyBorder="1"/>
    <xf numFmtId="0" fontId="6" fillId="2" borderId="0" xfId="0" applyFont="1" applyFill="1"/>
    <xf numFmtId="0" fontId="7" fillId="2" borderId="2" xfId="3" applyFill="1" applyBorder="1" applyAlignment="1">
      <alignment horizontal="left" vertical="center"/>
    </xf>
    <xf numFmtId="0" fontId="5" fillId="2" borderId="2" xfId="0" applyFont="1" applyFill="1" applyBorder="1" applyAlignment="1">
      <alignment horizontal="center"/>
    </xf>
    <xf numFmtId="0" fontId="4" fillId="2" borderId="0" xfId="0" applyFont="1" applyFill="1" applyBorder="1" applyAlignment="1">
      <alignment horizontal="center"/>
    </xf>
    <xf numFmtId="0" fontId="0" fillId="2" borderId="0" xfId="0" applyFill="1" applyBorder="1" applyAlignment="1">
      <alignment horizontal="center"/>
    </xf>
    <xf numFmtId="0" fontId="6" fillId="2" borderId="15" xfId="0" applyFont="1" applyFill="1" applyBorder="1" applyAlignment="1">
      <alignment horizontal="center"/>
    </xf>
    <xf numFmtId="0" fontId="8" fillId="2" borderId="22" xfId="3" applyFont="1" applyFill="1" applyBorder="1" applyAlignment="1">
      <alignment vertical="center"/>
    </xf>
    <xf numFmtId="0" fontId="8" fillId="2" borderId="23" xfId="3" applyFont="1" applyFill="1" applyBorder="1" applyAlignment="1">
      <alignment vertical="center"/>
    </xf>
    <xf numFmtId="0" fontId="6" fillId="2" borderId="24"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25" fillId="2" borderId="26" xfId="0" applyFont="1" applyFill="1" applyBorder="1" applyAlignment="1">
      <alignment horizontal="left" vertical="top" wrapText="1"/>
    </xf>
    <xf numFmtId="0" fontId="25" fillId="2" borderId="27" xfId="0" applyFont="1" applyFill="1" applyBorder="1" applyAlignment="1">
      <alignment horizontal="left" vertical="top" wrapText="1"/>
    </xf>
    <xf numFmtId="0" fontId="18" fillId="5" borderId="2" xfId="0" applyFont="1" applyFill="1" applyBorder="1" applyAlignment="1">
      <alignment horizontal="center" vertical="center" wrapText="1"/>
    </xf>
    <xf numFmtId="49" fontId="10" fillId="0" borderId="0" xfId="0" applyNumberFormat="1" applyFont="1" applyBorder="1" applyAlignment="1">
      <alignment horizontal="left"/>
    </xf>
  </cellXfs>
  <cellStyles count="13">
    <cellStyle name="Comma" xfId="1" builtinId="3"/>
    <cellStyle name="Hyperlink" xfId="3" builtinId="8"/>
    <cellStyle name="Normal" xfId="0" builtinId="0"/>
    <cellStyle name="Normal_Adult Smoking" xfId="10" xr:uid="{00000000-0005-0000-0000-000003000000}"/>
    <cellStyle name="Normal_Alcohol Impaired Driving Deaths" xfId="9" xr:uid="{00000000-0005-0000-0000-000004000000}"/>
    <cellStyle name="Normal_Broadband Access" xfId="8" xr:uid="{00000000-0005-0000-0000-000005000000}"/>
    <cellStyle name="Normal_Excessive Drinking" xfId="11" xr:uid="{00000000-0005-0000-0000-000006000000}"/>
    <cellStyle name="Normal_Free Reduced Lunch" xfId="6" xr:uid="{00000000-0005-0000-0000-000007000000}"/>
    <cellStyle name="Normal_HS Completion &amp; Some College" xfId="5" xr:uid="{00000000-0005-0000-0000-000008000000}"/>
    <cellStyle name="Normal_Obesity" xfId="12" xr:uid="{00000000-0005-0000-0000-000009000000}"/>
    <cellStyle name="Normal_Uninsured" xfId="7" xr:uid="{00000000-0005-0000-0000-00000A000000}"/>
    <cellStyle name="Normal_Veteran Population 2022" xfId="4" xr:uid="{00000000-0005-0000-0000-00000B000000}"/>
    <cellStyle name="Percent" xfId="2" builtinId="5"/>
  </cellStyles>
  <dxfs count="0"/>
  <tableStyles count="0" defaultTableStyle="TableStyleMedium2" defaultPivotStyle="PivotStyleLight16"/>
  <colors>
    <mruColors>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101604</xdr:colOff>
      <xdr:row>2</xdr:row>
      <xdr:rowOff>67235</xdr:rowOff>
    </xdr:from>
    <xdr:to>
      <xdr:col>0</xdr:col>
      <xdr:colOff>1808221</xdr:colOff>
      <xdr:row>5</xdr:row>
      <xdr:rowOff>254120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4" y="179294"/>
          <a:ext cx="1702543" cy="88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16</xdr:col>
      <xdr:colOff>265448</xdr:colOff>
      <xdr:row>31</xdr:row>
      <xdr:rowOff>123095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190500"/>
          <a:ext cx="10019048" cy="58380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arecolorado.net/list01_co_nursing_homes.htm" TargetMode="External"/><Relationship Id="rId299" Type="http://schemas.openxmlformats.org/officeDocument/2006/relationships/hyperlink" Target="https://www.denverpost.com/2021/02/07/colorado-economy-covid-price-restaurants-businesses-unemployment/" TargetMode="External"/><Relationship Id="rId21" Type="http://schemas.openxmlformats.org/officeDocument/2006/relationships/hyperlink" Target="https://centerforhealthprogress.org/wp-content/uploads/2018/02/Immigrant-Demographics-Primer.pdf" TargetMode="External"/><Relationship Id="rId63" Type="http://schemas.openxmlformats.org/officeDocument/2006/relationships/hyperlink" Target="https://www.coloradohealthinstitute.org/blog/blazing-trail-colorado-rural-health-strategy-medicaid-and-medicare" TargetMode="External"/><Relationship Id="rId159" Type="http://schemas.openxmlformats.org/officeDocument/2006/relationships/hyperlink" Target="https://coloradosun.com/2020/02/12/prescription-drug-costs-medicaid-insurance/" TargetMode="External"/><Relationship Id="rId324" Type="http://schemas.openxmlformats.org/officeDocument/2006/relationships/hyperlink" Target="https://coloradosun.com/2019/07/22/rural-colorado-emergency-medical-services-change/" TargetMode="External"/><Relationship Id="rId366" Type="http://schemas.openxmlformats.org/officeDocument/2006/relationships/hyperlink" Target="https://cahmpas.sirs.unc.edu/login" TargetMode="External"/><Relationship Id="rId170" Type="http://schemas.openxmlformats.org/officeDocument/2006/relationships/hyperlink" Target="https://www.coloradohealthinstitute.org/sites/default/files/file_attachments/CHAS%20Barriers%20Transportation.pdf" TargetMode="External"/><Relationship Id="rId226" Type="http://schemas.openxmlformats.org/officeDocument/2006/relationships/hyperlink" Target="https://www.coloradohealthinstitute.org/blog/heat-waves-and-homelessness-record-setting-heat-puts-people-experiencing-homelessness-risk" TargetMode="External"/><Relationship Id="rId268" Type="http://schemas.openxmlformats.org/officeDocument/2006/relationships/hyperlink" Target="https://covid19.colorado.gov/data" TargetMode="External"/><Relationship Id="rId32" Type="http://schemas.openxmlformats.org/officeDocument/2006/relationships/hyperlink" Target="http://www.veteransdata.info/states/2080000/COLORADO.pdf" TargetMode="External"/><Relationship Id="rId74" Type="http://schemas.openxmlformats.org/officeDocument/2006/relationships/hyperlink" Target="https://www.coloradohealthinstitute.org/sites/default/files/file_attachments/2017_Rate_Analysis.pdf" TargetMode="External"/><Relationship Id="rId128" Type="http://schemas.openxmlformats.org/officeDocument/2006/relationships/hyperlink" Target="https://www.ruralhealthinfo.org/topics/oral-health" TargetMode="External"/><Relationship Id="rId335" Type="http://schemas.openxmlformats.org/officeDocument/2006/relationships/hyperlink" Target="https://www.coloradohealthinstitute.org/data" TargetMode="External"/><Relationship Id="rId5" Type="http://schemas.openxmlformats.org/officeDocument/2006/relationships/hyperlink" Target="https://demography.dola.colorado.gov/" TargetMode="External"/><Relationship Id="rId181" Type="http://schemas.openxmlformats.org/officeDocument/2006/relationships/hyperlink" Target="https://coloradosun.com/2020/05/11/eastern-colorado-pharmacies-struggle-pbm/" TargetMode="External"/><Relationship Id="rId237" Type="http://schemas.openxmlformats.org/officeDocument/2006/relationships/hyperlink" Target="https://www.5280.com/2020/10/the-10-largest-wildfires-in-colorados-history/" TargetMode="External"/><Relationship Id="rId279" Type="http://schemas.openxmlformats.org/officeDocument/2006/relationships/hyperlink" Target="https://coruralhealth.org/" TargetMode="External"/><Relationship Id="rId43" Type="http://schemas.openxmlformats.org/officeDocument/2006/relationships/hyperlink" Target="https://www.census.gov/library/visualizations/2020/comm/school-system-spending.html" TargetMode="External"/><Relationship Id="rId139" Type="http://schemas.openxmlformats.org/officeDocument/2006/relationships/hyperlink" Target="http://www.corxconsortium.org/wp-content/uploads/Heroin-in-Colorado-April-2018.pdf" TargetMode="External"/><Relationship Id="rId290" Type="http://schemas.openxmlformats.org/officeDocument/2006/relationships/hyperlink" Target="https://cdhs.colorado.gov/snap-data" TargetMode="External"/><Relationship Id="rId304" Type="http://schemas.openxmlformats.org/officeDocument/2006/relationships/hyperlink" Target="https://www.colorado.edu/today/2021/08/04/business-filings-show-colorado-economy-firmly-recovery-mode" TargetMode="External"/><Relationship Id="rId346" Type="http://schemas.openxmlformats.org/officeDocument/2006/relationships/hyperlink" Target="https://www.jacr.org/article/S1546-1440(20)30546-9/fulltext" TargetMode="External"/><Relationship Id="rId85" Type="http://schemas.openxmlformats.org/officeDocument/2006/relationships/hyperlink" Target="https://broadbandnow.com/Colorado" TargetMode="External"/><Relationship Id="rId150" Type="http://schemas.openxmlformats.org/officeDocument/2006/relationships/hyperlink" Target="https://pediatrics.aappublications.org/content/141/4/e20173520" TargetMode="External"/><Relationship Id="rId192" Type="http://schemas.openxmlformats.org/officeDocument/2006/relationships/hyperlink" Target="https://www.spvclc.org/" TargetMode="External"/><Relationship Id="rId206" Type="http://schemas.openxmlformats.org/officeDocument/2006/relationships/hyperlink" Target="https://hcpf.colorado.gov/sites/hcpf/files/Medicaid%20Member%20Caseload%20by%20County%20-%20By%20Age%20Groups%20September%202021.pdf" TargetMode="External"/><Relationship Id="rId248" Type="http://schemas.openxmlformats.org/officeDocument/2006/relationships/hyperlink" Target="https://cancerstatisticscenter.cancer.org/" TargetMode="External"/><Relationship Id="rId12" Type="http://schemas.openxmlformats.org/officeDocument/2006/relationships/hyperlink" Target="https://www.census.gov/quickfacts/CO" TargetMode="External"/><Relationship Id="rId108" Type="http://schemas.openxmlformats.org/officeDocument/2006/relationships/hyperlink" Target="https://cdphe.colorado.gov/fpp/about-us" TargetMode="External"/><Relationship Id="rId315" Type="http://schemas.openxmlformats.org/officeDocument/2006/relationships/hyperlink" Target="https://choosecolorado.com/wp-content/uploads/2016/06/Colorado-Health-Wellness-Industry-Fact-Cheet.pdf" TargetMode="External"/><Relationship Id="rId357" Type="http://schemas.openxmlformats.org/officeDocument/2006/relationships/hyperlink" Target="https://cdphe-lpha.colorado.gov/" TargetMode="External"/><Relationship Id="rId54" Type="http://schemas.openxmlformats.org/officeDocument/2006/relationships/hyperlink" Target="https://coloradosun.com/2021/01/26/colorado-education-schools-teacher-pay-coronavirus-covid-19/" TargetMode="External"/><Relationship Id="rId96" Type="http://schemas.openxmlformats.org/officeDocument/2006/relationships/hyperlink" Target="https://c19hcc.org/telehealth/patient-survey-analysis/" TargetMode="External"/><Relationship Id="rId161" Type="http://schemas.openxmlformats.org/officeDocument/2006/relationships/hyperlink" Target="https://www.denverpost.com/2021/06/08/colorado-drug-affordability-prescriptions/" TargetMode="External"/><Relationship Id="rId217" Type="http://schemas.openxmlformats.org/officeDocument/2006/relationships/hyperlink" Target="https://www.thenmi.org/wp-content/uploads/2020/10/RMHIDTA-Marijuana-Report-2020-2.pdf" TargetMode="External"/><Relationship Id="rId259" Type="http://schemas.openxmlformats.org/officeDocument/2006/relationships/hyperlink" Target="https://coepht.colorado.gov/chronic-obstructive-pulmonary-disease-copd-data" TargetMode="External"/><Relationship Id="rId23" Type="http://schemas.openxmlformats.org/officeDocument/2006/relationships/hyperlink" Target="https://www.countyhealthrankings.org/app/colorado/2021/downloads" TargetMode="External"/><Relationship Id="rId119" Type="http://schemas.openxmlformats.org/officeDocument/2006/relationships/hyperlink" Target="https://cdphe.colorado.gov/sites/cdphe/files/PW_OH_Impact-of-Oral-Disease-Colorado-Burden-Doc.pdf" TargetMode="External"/><Relationship Id="rId270" Type="http://schemas.openxmlformats.org/officeDocument/2006/relationships/hyperlink" Target="https://covid19.colorado.gov/data" TargetMode="External"/><Relationship Id="rId326" Type="http://schemas.openxmlformats.org/officeDocument/2006/relationships/hyperlink" Target="https://www.coloradonursingcenter.org/quick-facts-on-nursing-supply-and-demand/" TargetMode="External"/><Relationship Id="rId65" Type="http://schemas.openxmlformats.org/officeDocument/2006/relationships/hyperlink" Target="https://www.coloradohealthinstitute.org/research/CHAS" TargetMode="External"/><Relationship Id="rId130" Type="http://schemas.openxmlformats.org/officeDocument/2006/relationships/hyperlink" Target="https://www.wda.org/wp_super_faq/how-much-does-community-water-fluoridation-cost" TargetMode="External"/><Relationship Id="rId368" Type="http://schemas.openxmlformats.org/officeDocument/2006/relationships/hyperlink" Target="https://www.marchofdimes.org/materials/2020-Maternity-Care-Report.pdf" TargetMode="External"/><Relationship Id="rId172" Type="http://schemas.openxmlformats.org/officeDocument/2006/relationships/hyperlink" Target="https://www.kff.org/private-insurance/issue-brief/insurer-participation-on-the-aca-marketplaces-2014-2021/" TargetMode="External"/><Relationship Id="rId228" Type="http://schemas.openxmlformats.org/officeDocument/2006/relationships/hyperlink" Target="https://www.coloradohealthinstitute.org/research/global-issue-local-risk" TargetMode="External"/><Relationship Id="rId281" Type="http://schemas.openxmlformats.org/officeDocument/2006/relationships/hyperlink" Target="https://eda.gov/news/press-releases/2021/03/12/denver-co.htm" TargetMode="External"/><Relationship Id="rId337" Type="http://schemas.openxmlformats.org/officeDocument/2006/relationships/hyperlink" Target="https://www.coloradohealthinstitute.org/data" TargetMode="External"/><Relationship Id="rId34" Type="http://schemas.openxmlformats.org/officeDocument/2006/relationships/hyperlink" Target="http://www.veteransdata.info/states/2080000/COLORADO.pdf" TargetMode="External"/><Relationship Id="rId76" Type="http://schemas.openxmlformats.org/officeDocument/2006/relationships/hyperlink" Target="https://www.countyhealthrankings.org/app/colorado/2021/downloads" TargetMode="External"/><Relationship Id="rId141" Type="http://schemas.openxmlformats.org/officeDocument/2006/relationships/hyperlink" Target="http://www.corxconsortium.org/wp-content/uploads/Heroin-in-Colorado-April-2018.pdf" TargetMode="External"/><Relationship Id="rId7" Type="http://schemas.openxmlformats.org/officeDocument/2006/relationships/hyperlink" Target="https://coruralhealth.org/resources/maps-resource" TargetMode="External"/><Relationship Id="rId183" Type="http://schemas.openxmlformats.org/officeDocument/2006/relationships/hyperlink" Target="https://www.cms.gov/Research-Statistics-Data-and-Systems/Statistics-Trends-and-Reports/Dashboard/Medicare-Enrollment/Enrollment%20Dashboard.html" TargetMode="External"/><Relationship Id="rId239" Type="http://schemas.openxmlformats.org/officeDocument/2006/relationships/hyperlink" Target="https://www.denverpost.com/2021/04/08/colorado-wildfires-season-forecast/" TargetMode="External"/><Relationship Id="rId250" Type="http://schemas.openxmlformats.org/officeDocument/2006/relationships/hyperlink" Target="https://www.coloradocancercoalition.org/end-cancer/breast-stats-in-colorado/" TargetMode="External"/><Relationship Id="rId292" Type="http://schemas.openxmlformats.org/officeDocument/2006/relationships/hyperlink" Target="https://cahmpas.sirs.unc.edu/login" TargetMode="External"/><Relationship Id="rId306" Type="http://schemas.openxmlformats.org/officeDocument/2006/relationships/hyperlink" Target="https://www.ruralhealthinfo.org/states/colorado" TargetMode="External"/><Relationship Id="rId45" Type="http://schemas.openxmlformats.org/officeDocument/2006/relationships/hyperlink" Target="https://www.countyhealthrankings.org/" TargetMode="External"/><Relationship Id="rId87" Type="http://schemas.openxmlformats.org/officeDocument/2006/relationships/hyperlink" Target="https://broadbandnow.com/Colorado" TargetMode="External"/><Relationship Id="rId110" Type="http://schemas.openxmlformats.org/officeDocument/2006/relationships/hyperlink" Target="https://cdphe.colorado.gov/fpp/about-us" TargetMode="External"/><Relationship Id="rId348" Type="http://schemas.openxmlformats.org/officeDocument/2006/relationships/hyperlink" Target="https://www.aafp.org/about/policies/all/rural-practice-keeping-physicians.html" TargetMode="External"/><Relationship Id="rId152" Type="http://schemas.openxmlformats.org/officeDocument/2006/relationships/hyperlink" Target="https://harmreduction.org/issues/overdose-prevention/overview/overdose-basics/understanding-naloxone/" TargetMode="External"/><Relationship Id="rId194" Type="http://schemas.openxmlformats.org/officeDocument/2006/relationships/hyperlink" Target="https://onlinelibrary.wiley.com/doi/abs/10.1111/birt.12591" TargetMode="External"/><Relationship Id="rId208" Type="http://schemas.openxmlformats.org/officeDocument/2006/relationships/hyperlink" Target="https://www.watereducationcolorado.org/publications-and-radio/blog/colorado-groundwater-quality-and-emerging-contaminants/" TargetMode="External"/><Relationship Id="rId261" Type="http://schemas.openxmlformats.org/officeDocument/2006/relationships/hyperlink" Target="https://www.cdc.gov/copd/features/copd-urban-rural-differences.html" TargetMode="External"/><Relationship Id="rId14" Type="http://schemas.openxmlformats.org/officeDocument/2006/relationships/hyperlink" Target="https://www.census.gov/quickfacts/CO" TargetMode="External"/><Relationship Id="rId56" Type="http://schemas.openxmlformats.org/officeDocument/2006/relationships/hyperlink" Target="https://commonsenseinstituteco.org/k-12-education-funding/" TargetMode="External"/><Relationship Id="rId317" Type="http://schemas.openxmlformats.org/officeDocument/2006/relationships/hyperlink" Target="https://www.colorado.gov/pacific/sites/default/files/SWCCOG%20Demography%20Office%20Presentation%20Oct%202017.pdf" TargetMode="External"/><Relationship Id="rId359" Type="http://schemas.openxmlformats.org/officeDocument/2006/relationships/hyperlink" Target="https://www.countyhealthrankings.org/" TargetMode="External"/><Relationship Id="rId98" Type="http://schemas.openxmlformats.org/officeDocument/2006/relationships/hyperlink" Target="https://oehi.colorado.gov/sites/oehi/files/documents/The%20Financial%20Impact%20On%20Providers%20and%20Payers%20in%20Colorado.pdf" TargetMode="External"/><Relationship Id="rId121" Type="http://schemas.openxmlformats.org/officeDocument/2006/relationships/hyperlink" Target="https://www.ruralhealthinfo.org/topics/oral-health" TargetMode="External"/><Relationship Id="rId163" Type="http://schemas.openxmlformats.org/officeDocument/2006/relationships/hyperlink" Target="https://cohealthviz.dphe.state.co.us/t/HSEBPublic/views/CoVDRS_12_1_17/Story1?:embed=y&amp;:showAppBanner=false&amp;:showShareOptions=true&amp;:display_count=no&amp;:showVizHome=no" TargetMode="External"/><Relationship Id="rId219" Type="http://schemas.openxmlformats.org/officeDocument/2006/relationships/hyperlink" Target="https://www.denverpost.com/2021/02/09/colorado-cannabis-2020-record-sales-year-2-billion/" TargetMode="External"/><Relationship Id="rId370" Type="http://schemas.openxmlformats.org/officeDocument/2006/relationships/hyperlink" Target="https://coruralhealth.org/resources/maps-resource" TargetMode="External"/><Relationship Id="rId230" Type="http://schemas.openxmlformats.org/officeDocument/2006/relationships/hyperlink" Target="https://www.coloradohealthinstitute.org/research/global-issue-local-risk" TargetMode="External"/><Relationship Id="rId25" Type="http://schemas.openxmlformats.org/officeDocument/2006/relationships/hyperlink" Target="https://ccia.colorado.gov/tribes" TargetMode="External"/><Relationship Id="rId67" Type="http://schemas.openxmlformats.org/officeDocument/2006/relationships/hyperlink" Target="https://nlihc.org/housing-needs-by-state/colorado" TargetMode="External"/><Relationship Id="rId272" Type="http://schemas.openxmlformats.org/officeDocument/2006/relationships/hyperlink" Target="https://khn.org/news/as-coronavirus-spreads-widely-millions-of-older-americans-live-in-counties-with-no-icu-beds/" TargetMode="External"/><Relationship Id="rId328" Type="http://schemas.openxmlformats.org/officeDocument/2006/relationships/hyperlink" Target="https://coruralhealth.org/" TargetMode="External"/><Relationship Id="rId132" Type="http://schemas.openxmlformats.org/officeDocument/2006/relationships/hyperlink" Target="https://cdphe.colorado.gov/sites/cdphe/files/PW_OH_BSSReport.pdf" TargetMode="External"/><Relationship Id="rId174" Type="http://schemas.openxmlformats.org/officeDocument/2006/relationships/hyperlink" Target="https://storage.googleapis.com/maps-static/LanguageOTE.pdf" TargetMode="External"/><Relationship Id="rId241" Type="http://schemas.openxmlformats.org/officeDocument/2006/relationships/hyperlink" Target="https://www.uchealth.org/today/uchealth-transports-wildfire-evacuees-patients-estes-park/" TargetMode="External"/><Relationship Id="rId36" Type="http://schemas.openxmlformats.org/officeDocument/2006/relationships/hyperlink" Target="http://www.veteransdata.info/states/2080000/COLORADO.pdf" TargetMode="External"/><Relationship Id="rId283" Type="http://schemas.openxmlformats.org/officeDocument/2006/relationships/hyperlink" Target="https://earlymilestones.org/wp-content/uploads/2021/01/COVID-EC-Research-Family-Brief.pdf" TargetMode="External"/><Relationship Id="rId339" Type="http://schemas.openxmlformats.org/officeDocument/2006/relationships/hyperlink" Target="https://www.coloradohealthinstitute.org/data" TargetMode="External"/><Relationship Id="rId78" Type="http://schemas.openxmlformats.org/officeDocument/2006/relationships/hyperlink" Target="https://coruralhealth.org/" TargetMode="External"/><Relationship Id="rId99" Type="http://schemas.openxmlformats.org/officeDocument/2006/relationships/hyperlink" Target="https://oehi.colorado.gov/sites/oehi/files/documents/Insights%20From%20Patient%20Care%20Utilization%20in%20Colorado_0.pdf" TargetMode="External"/><Relationship Id="rId101" Type="http://schemas.openxmlformats.org/officeDocument/2006/relationships/hyperlink" Target="https://www.coloradopolitics.com/news/report-24-colorado-counties-are-maternal-care-deserts/article_8aa953fe-ff4c-11ea-8573-83bd2df4db01.html" TargetMode="External"/><Relationship Id="rId122" Type="http://schemas.openxmlformats.org/officeDocument/2006/relationships/hyperlink" Target="https://www.ruralhealthinfo.org/topics/oral-health" TargetMode="External"/><Relationship Id="rId143" Type="http://schemas.openxmlformats.org/officeDocument/2006/relationships/hyperlink" Target="https://www.commonwealthfund.org/blog/2021/spike-drug-overdose-deaths-during-covid-19-pandemic-and-policy-options-move-forward" TargetMode="External"/><Relationship Id="rId164" Type="http://schemas.openxmlformats.org/officeDocument/2006/relationships/hyperlink" Target="https://cohealthviz.dphe.state.co.us/t/HSEBPublic/views/CoVDRS_12_1_17/Story1?:embed=y&amp;:showAppBanner=false&amp;:showShareOptions=true&amp;:display_count=no&amp;:showVizHome=no" TargetMode="External"/><Relationship Id="rId185" Type="http://schemas.openxmlformats.org/officeDocument/2006/relationships/hyperlink" Target="https://fred.stlouisfed.org/release/tables?rid=116&amp;eid=253775" TargetMode="External"/><Relationship Id="rId350" Type="http://schemas.openxmlformats.org/officeDocument/2006/relationships/hyperlink" Target="https://www.ruralhealthinfo.org/topics/rural-health-recruitment-retention" TargetMode="External"/><Relationship Id="rId371" Type="http://schemas.openxmlformats.org/officeDocument/2006/relationships/hyperlink" Target="https://coloradosun.com/2021/08/10/colorado-tourism-office-coronavirus-longwoods-decline/" TargetMode="External"/><Relationship Id="rId9" Type="http://schemas.openxmlformats.org/officeDocument/2006/relationships/hyperlink" Target="https://www.naco.org/" TargetMode="External"/><Relationship Id="rId210" Type="http://schemas.openxmlformats.org/officeDocument/2006/relationships/hyperlink" Target="https://www.countyhealthrankings.org/app/colorado/2021/downloads" TargetMode="External"/><Relationship Id="rId26" Type="http://schemas.openxmlformats.org/officeDocument/2006/relationships/hyperlink" Target="https://www.colorado.gov/pacific/sites/default/files/OHE-CO-American-Indian-Health-Disparities-Fact-Sheet-2015.pdf" TargetMode="External"/><Relationship Id="rId231" Type="http://schemas.openxmlformats.org/officeDocument/2006/relationships/hyperlink" Target="https://www.coloradopolitics.com/opinion/local-action-can-curb-climate-change-in-colorado/article_5e62fa46-b769-11ea-90b4-cf080b8e662f.html" TargetMode="External"/><Relationship Id="rId252" Type="http://schemas.openxmlformats.org/officeDocument/2006/relationships/hyperlink" Target="https://cancerstatisticscenter.cancer.org/" TargetMode="External"/><Relationship Id="rId273" Type="http://schemas.openxmlformats.org/officeDocument/2006/relationships/hyperlink" Target="https://covid19.colorado.gov/data" TargetMode="External"/><Relationship Id="rId294" Type="http://schemas.openxmlformats.org/officeDocument/2006/relationships/hyperlink" Target="https://www.chartis.com/resources/images/Chartis-Financial-Recovery-Survey_A.pdf" TargetMode="External"/><Relationship Id="rId308" Type="http://schemas.openxmlformats.org/officeDocument/2006/relationships/hyperlink" Target="https://www.denverpost.com/2021/07/15/colorado-oil-gas-mergers-among-biggest/" TargetMode="External"/><Relationship Id="rId329" Type="http://schemas.openxmlformats.org/officeDocument/2006/relationships/hyperlink" Target="https://www.coloradonursingcenter.org/colorados-nursing-shortage/" TargetMode="External"/><Relationship Id="rId47" Type="http://schemas.openxmlformats.org/officeDocument/2006/relationships/hyperlink" Target="https://co.chalkbeat.org/2021/5/12/22433401/school-finance-act-at-risk-students-innovation-schools" TargetMode="External"/><Relationship Id="rId68" Type="http://schemas.openxmlformats.org/officeDocument/2006/relationships/hyperlink" Target="https://nlihc.org/housing-needs-by-state/colorado" TargetMode="External"/><Relationship Id="rId89" Type="http://schemas.openxmlformats.org/officeDocument/2006/relationships/hyperlink" Target="https://broadbandnow.com/Colorado" TargetMode="External"/><Relationship Id="rId112" Type="http://schemas.openxmlformats.org/officeDocument/2006/relationships/hyperlink" Target="https://cdphe.colorado.gov/fpp/about-us" TargetMode="External"/><Relationship Id="rId133" Type="http://schemas.openxmlformats.org/officeDocument/2006/relationships/hyperlink" Target="https://cdaonline.org/welcome/lowcostcare/lowfee/" TargetMode="External"/><Relationship Id="rId154" Type="http://schemas.openxmlformats.org/officeDocument/2006/relationships/hyperlink" Target="https://www.coloradohealthinstitute.org/sites/default/files/file_attachments/2019%20CHAS%20Storybook.pdf" TargetMode="External"/><Relationship Id="rId175" Type="http://schemas.openxmlformats.org/officeDocument/2006/relationships/hyperlink" Target="https://www.bls.gov/oes/2020/may/oes_co.htm" TargetMode="External"/><Relationship Id="rId340" Type="http://schemas.openxmlformats.org/officeDocument/2006/relationships/hyperlink" Target="https://www.coloradohealthinstitute.org/data" TargetMode="External"/><Relationship Id="rId361" Type="http://schemas.openxmlformats.org/officeDocument/2006/relationships/hyperlink" Target="https://covid19.colorado.gov/vaccine-data-dashboard" TargetMode="External"/><Relationship Id="rId196" Type="http://schemas.openxmlformats.org/officeDocument/2006/relationships/hyperlink" Target="https://www.flpadvisors.com/uploads/4/2/4/2/42429949/leichty_online_learning_for_rural_students_nasbe_standard_jan-2021.pdf" TargetMode="External"/><Relationship Id="rId200" Type="http://schemas.openxmlformats.org/officeDocument/2006/relationships/hyperlink" Target="https://www.coloradohealthinstitute.org/sites/default/files/2020-05/Telemedicine%20in%20Colorado.pdf" TargetMode="External"/><Relationship Id="rId16" Type="http://schemas.openxmlformats.org/officeDocument/2006/relationships/hyperlink" Target="https://www.census.gov/quickfacts/CO" TargetMode="External"/><Relationship Id="rId221" Type="http://schemas.openxmlformats.org/officeDocument/2006/relationships/hyperlink" Target="https://www.coloradopolitics.com/opinion/local-action-can-curb-climate-change-in-colorado/article_5e62fa46-b769-11ea-90b4-cf080b8e662f.html" TargetMode="External"/><Relationship Id="rId242" Type="http://schemas.openxmlformats.org/officeDocument/2006/relationships/hyperlink" Target="https://www.doi.gov/water/owdi.cr.drought/en/" TargetMode="External"/><Relationship Id="rId263" Type="http://schemas.openxmlformats.org/officeDocument/2006/relationships/hyperlink" Target="https://www.diabetes.org/resources/statistics/cost-diabetes" TargetMode="External"/><Relationship Id="rId284" Type="http://schemas.openxmlformats.org/officeDocument/2006/relationships/hyperlink" Target="https://hbr.org/2021/04/childcare-is-a-business-issue" TargetMode="External"/><Relationship Id="rId319" Type="http://schemas.openxmlformats.org/officeDocument/2006/relationships/hyperlink" Target="https://www.jwatch.org/na44696/2017/08/04/ems-response-times-are-double-rural-vs-urban-areas" TargetMode="External"/><Relationship Id="rId37" Type="http://schemas.openxmlformats.org/officeDocument/2006/relationships/hyperlink" Target="https://www.coloradohealthinstitute.org/blog/rural-veterans-and-suicide-prevention-leveraging-strengths" TargetMode="External"/><Relationship Id="rId58" Type="http://schemas.openxmlformats.org/officeDocument/2006/relationships/hyperlink" Target="https://map.feedingamerica.org/county/2018/overall/colorado" TargetMode="External"/><Relationship Id="rId79" Type="http://schemas.openxmlformats.org/officeDocument/2006/relationships/hyperlink" Target="https://broadbandnow.com/Colorado" TargetMode="External"/><Relationship Id="rId102" Type="http://schemas.openxmlformats.org/officeDocument/2006/relationships/hyperlink" Target="https://www.washingtonpost.com/news/wonk/wp/2017/09/05/more-than-half-of-rural-counties-dont-have-a-hospital-where-women-can-give-birth/" TargetMode="External"/><Relationship Id="rId123" Type="http://schemas.openxmlformats.org/officeDocument/2006/relationships/hyperlink" Target="https://www.ruralhealthinfo.org/project-examples/647" TargetMode="External"/><Relationship Id="rId144" Type="http://schemas.openxmlformats.org/officeDocument/2006/relationships/hyperlink" Target="https://www.commonwealthfund.org/blog/2021/spike-drug-overdose-deaths-during-covid-19-pandemic-and-policy-options-move-forward" TargetMode="External"/><Relationship Id="rId330" Type="http://schemas.openxmlformats.org/officeDocument/2006/relationships/hyperlink" Target="https://www.ruralhealthweb.org/blogs/ruralhealthvoices/may-2018/preventing-unnecessary-ceo-turnover-in-rural-and-c" TargetMode="External"/><Relationship Id="rId90" Type="http://schemas.openxmlformats.org/officeDocument/2006/relationships/hyperlink" Target="https://broadbandnow.com/Colorado" TargetMode="External"/><Relationship Id="rId165" Type="http://schemas.openxmlformats.org/officeDocument/2006/relationships/hyperlink" Target="https://mhanational.org/issues/2020/mental-health-america-access-care-data" TargetMode="External"/><Relationship Id="rId186" Type="http://schemas.openxmlformats.org/officeDocument/2006/relationships/hyperlink" Target="https://fred.stlouisfed.org/release/tables?rid=116&amp;eid=253775" TargetMode="External"/><Relationship Id="rId351" Type="http://schemas.openxmlformats.org/officeDocument/2006/relationships/hyperlink" Target="https://coruralhealth.org/" TargetMode="External"/><Relationship Id="rId372" Type="http://schemas.openxmlformats.org/officeDocument/2006/relationships/hyperlink" Target="https://coloradosun.com/2021/08/10/colorado-tourism-office-coronavirus-longwoods-decline/" TargetMode="External"/><Relationship Id="rId211" Type="http://schemas.openxmlformats.org/officeDocument/2006/relationships/hyperlink" Target="https://www.denverpost.com/2021/01/07/colorado-retail-spending-alcohol-pandemic/" TargetMode="External"/><Relationship Id="rId232" Type="http://schemas.openxmlformats.org/officeDocument/2006/relationships/hyperlink" Target="https://www.denverpost.com/2021/04/08/colorado-wildfires-season-forecast/" TargetMode="External"/><Relationship Id="rId253" Type="http://schemas.openxmlformats.org/officeDocument/2006/relationships/hyperlink" Target="https://www.cdc.gov/nchs/pressroom/states/colorado/colorado.htm" TargetMode="External"/><Relationship Id="rId274" Type="http://schemas.openxmlformats.org/officeDocument/2006/relationships/hyperlink" Target="https://covid19.colorado.gov/vaccine-data-dashboard" TargetMode="External"/><Relationship Id="rId295" Type="http://schemas.openxmlformats.org/officeDocument/2006/relationships/hyperlink" Target="https://www.chartis.com/resources/images/Chartis-Financial-Recovery-Survey_A.pdf" TargetMode="External"/><Relationship Id="rId309" Type="http://schemas.openxmlformats.org/officeDocument/2006/relationships/hyperlink" Target="https://drive.google.com/file/d/1KghM0HbVoOU2ESO4ZYXMX-wJx8G9qsY9/view" TargetMode="External"/><Relationship Id="rId27" Type="http://schemas.openxmlformats.org/officeDocument/2006/relationships/hyperlink" Target="https://www.ihs.gov/newsroom/factsheets/disparities/" TargetMode="External"/><Relationship Id="rId48" Type="http://schemas.openxmlformats.org/officeDocument/2006/relationships/hyperlink" Target="https://www.cpr.org/2021/04/15/colorado-college-enrollment-statistics-stagnant/" TargetMode="External"/><Relationship Id="rId69" Type="http://schemas.openxmlformats.org/officeDocument/2006/relationships/hyperlink" Target="https://www.coloradohealthinstitute.org/research/vision-housing-security-health-and-opportunity" TargetMode="External"/><Relationship Id="rId113" Type="http://schemas.openxmlformats.org/officeDocument/2006/relationships/hyperlink" Target="https://cdphe.colorado.gov/fpp/about-us" TargetMode="External"/><Relationship Id="rId134" Type="http://schemas.openxmlformats.org/officeDocument/2006/relationships/hyperlink" Target="https://www.coloradohealthinstitute.org/research/more-coloradans-died-drug-overdose-2019-fentanyl-related-deaths-spiked" TargetMode="External"/><Relationship Id="rId320" Type="http://schemas.openxmlformats.org/officeDocument/2006/relationships/hyperlink" Target="https://www.ruralhealthweb.org/advocate/" TargetMode="External"/><Relationship Id="rId80" Type="http://schemas.openxmlformats.org/officeDocument/2006/relationships/hyperlink" Target="https://broadbandnow.com/Colorado" TargetMode="External"/><Relationship Id="rId155" Type="http://schemas.openxmlformats.org/officeDocument/2006/relationships/hyperlink" Target="https://www.cdc.gov/media/releases/2020/p1218-overdose-deaths-covid-19.html" TargetMode="External"/><Relationship Id="rId176" Type="http://schemas.openxmlformats.org/officeDocument/2006/relationships/hyperlink" Target="https://findtreatment.samhsa.gov/" TargetMode="External"/><Relationship Id="rId197" Type="http://schemas.openxmlformats.org/officeDocument/2006/relationships/hyperlink" Target="https://www.cde.state.co.us/ruraledcouncil/ruraldesignationlist" TargetMode="External"/><Relationship Id="rId341" Type="http://schemas.openxmlformats.org/officeDocument/2006/relationships/hyperlink" Target="https://www.coloradohealthinstitute.org/data" TargetMode="External"/><Relationship Id="rId362" Type="http://schemas.openxmlformats.org/officeDocument/2006/relationships/hyperlink" Target="https://www.coloradohealthinstitute.org/sites/default/files/file_attachments/CHAS%20Brief%20Housing_1.pdf" TargetMode="External"/><Relationship Id="rId201" Type="http://schemas.openxmlformats.org/officeDocument/2006/relationships/hyperlink" Target="https://www.coloradohealthinstitute.org/sites/default/files/file_attachments/2019%20CHAS%20Storybook.pdf" TargetMode="External"/><Relationship Id="rId222" Type="http://schemas.openxmlformats.org/officeDocument/2006/relationships/hyperlink" Target="https://www.coloradohealthinstitute.org/sites/default/files/file_attachments/Climate%20Change%202018%20FINAL.pdf" TargetMode="External"/><Relationship Id="rId243" Type="http://schemas.openxmlformats.org/officeDocument/2006/relationships/hyperlink" Target="https://droughtmonitor.unl.edu/CurrentMap/StateDroughtMonitor.aspx?CO" TargetMode="External"/><Relationship Id="rId264" Type="http://schemas.openxmlformats.org/officeDocument/2006/relationships/hyperlink" Target="https://www.countyhealthrankings.org/" TargetMode="External"/><Relationship Id="rId285" Type="http://schemas.openxmlformats.org/officeDocument/2006/relationships/hyperlink" Target="https://hbr.org/2021/04/childcare-is-a-business-issue" TargetMode="External"/><Relationship Id="rId17" Type="http://schemas.openxmlformats.org/officeDocument/2006/relationships/hyperlink" Target="https://www.census.gov/quickfacts/CO" TargetMode="External"/><Relationship Id="rId38" Type="http://schemas.openxmlformats.org/officeDocument/2006/relationships/hyperlink" Target="https://www.coloradohealthinstitute.org/blog/rural-veterans-and-suicide-prevention-leveraging-strengths" TargetMode="External"/><Relationship Id="rId59" Type="http://schemas.openxmlformats.org/officeDocument/2006/relationships/hyperlink" Target="https://hungerfreecolorado.org/wp-content/uploads/2021/07/Survey-of-Hunger-in-Colorado-April-2021-English.pdf" TargetMode="External"/><Relationship Id="rId103" Type="http://schemas.openxmlformats.org/officeDocument/2006/relationships/hyperlink" Target="https://www.marchofdimes.org/materials/2020-Maternity-Care-Report.pdf" TargetMode="External"/><Relationship Id="rId124" Type="http://schemas.openxmlformats.org/officeDocument/2006/relationships/hyperlink" Target="https://www.cdc.gov/healthywater/hygiene/disease/dental_caries.html" TargetMode="External"/><Relationship Id="rId310" Type="http://schemas.openxmlformats.org/officeDocument/2006/relationships/hyperlink" Target="https://drive.google.com/file/d/1KghM0HbVoOU2ESO4ZYXMX-wJx8G9qsY9/view" TargetMode="External"/><Relationship Id="rId70" Type="http://schemas.openxmlformats.org/officeDocument/2006/relationships/hyperlink" Target="https://www.coloradohealthinstitute.org/research/vision-housing-security-health-and-opportunity" TargetMode="External"/><Relationship Id="rId91" Type="http://schemas.openxmlformats.org/officeDocument/2006/relationships/hyperlink" Target="https://www.usda.gov/broadband" TargetMode="External"/><Relationship Id="rId145" Type="http://schemas.openxmlformats.org/officeDocument/2006/relationships/hyperlink" Target="https://www.denverpost.com/2021/05/30/colorado-fatal-overdoses-increase-2020-coronavirus-pandemic/" TargetMode="External"/><Relationship Id="rId166" Type="http://schemas.openxmlformats.org/officeDocument/2006/relationships/hyperlink" Target="https://www.treatmentadvocacycenter.org/browse-by-state/colorado" TargetMode="External"/><Relationship Id="rId187" Type="http://schemas.openxmlformats.org/officeDocument/2006/relationships/hyperlink" Target="https://www.countyhealthrankings.org/app/colorado/2021/downloads" TargetMode="External"/><Relationship Id="rId331" Type="http://schemas.openxmlformats.org/officeDocument/2006/relationships/hyperlink" Target="https://www.ruralhealthweb.org/blogs/ruralhealthvoices/may-2018/preventing-unnecessary-ceo-turnover-in-rural-and-c" TargetMode="External"/><Relationship Id="rId352" Type="http://schemas.openxmlformats.org/officeDocument/2006/relationships/hyperlink" Target="https://cdn.nar.realtor/sites/default/files/documents/2021-q1-county-median-home-prices-by-state-06-21-2021.pdf" TargetMode="External"/><Relationship Id="rId373" Type="http://schemas.openxmlformats.org/officeDocument/2006/relationships/printerSettings" Target="../printerSettings/printerSettings1.bin"/><Relationship Id="rId1" Type="http://schemas.openxmlformats.org/officeDocument/2006/relationships/hyperlink" Target="https://www.ruralhealthinfo.org/topics/critical-access-hospitals" TargetMode="External"/><Relationship Id="rId212" Type="http://schemas.openxmlformats.org/officeDocument/2006/relationships/hyperlink" Target="https://www.ruralhealthinfo.org/topics/oral-health" TargetMode="External"/><Relationship Id="rId233" Type="http://schemas.openxmlformats.org/officeDocument/2006/relationships/hyperlink" Target="https://www.denverpost.com/2021/03/15/colorado-wildfire-season-preview/" TargetMode="External"/><Relationship Id="rId254" Type="http://schemas.openxmlformats.org/officeDocument/2006/relationships/hyperlink" Target="https://www.cdc.gov/nchs/pressroom/sosmap/heart_disease_mortality/heart_disease.htm" TargetMode="External"/><Relationship Id="rId28" Type="http://schemas.openxmlformats.org/officeDocument/2006/relationships/hyperlink" Target="https://drive.google.com/file/d/1unUSRd37yCMzGQY2Lhco7KzPDRoSMOri/view" TargetMode="External"/><Relationship Id="rId49" Type="http://schemas.openxmlformats.org/officeDocument/2006/relationships/hyperlink" Target="https://www.ncsl.org/Portals/1/Documents/educ/Rural_Areas_Post-Secondary_Programs_V2.pdf" TargetMode="External"/><Relationship Id="rId114" Type="http://schemas.openxmlformats.org/officeDocument/2006/relationships/hyperlink" Target="https://www.cpr.org/2019/06/18/the-maternal-mortality-rate-in-the-us-is-high-colorado-is-spending-to-try-to-stop-it/" TargetMode="External"/><Relationship Id="rId275" Type="http://schemas.openxmlformats.org/officeDocument/2006/relationships/hyperlink" Target="https://www.kff.org/coronavirus-covid-19/poll-finding/kff-covid-19-vaccine-monitor-rural-america/" TargetMode="External"/><Relationship Id="rId296" Type="http://schemas.openxmlformats.org/officeDocument/2006/relationships/hyperlink" Target="https://www.chartis.com/resources/images/Chartis-Financial-Recovery-Survey_A.pdf" TargetMode="External"/><Relationship Id="rId300" Type="http://schemas.openxmlformats.org/officeDocument/2006/relationships/hyperlink" Target="https://www.cpr.org/2021/08/20/colorado-unemployment-rate-federal-pandemic-benefits-ending/" TargetMode="External"/><Relationship Id="rId60" Type="http://schemas.openxmlformats.org/officeDocument/2006/relationships/hyperlink" Target="https://hungerfreecolorado.org/wp-content/uploads/2021/07/Survey-of-Hunger-in-Colorado-April-2021-English.pdf" TargetMode="External"/><Relationship Id="rId81" Type="http://schemas.openxmlformats.org/officeDocument/2006/relationships/hyperlink" Target="https://broadbandnow.com/Colorado" TargetMode="External"/><Relationship Id="rId135" Type="http://schemas.openxmlformats.org/officeDocument/2006/relationships/hyperlink" Target="https://www.coloradohealthinstitute.org/research/more-coloradans-died-drug-overdose-2019-fentanyl-related-deaths-spiked" TargetMode="External"/><Relationship Id="rId156" Type="http://schemas.openxmlformats.org/officeDocument/2006/relationships/hyperlink" Target="https://www.kff.org/health-costs/state-indicator/total-sales-for-retail-rx-drugs/?currentTimeframe=0&amp;sortModel=%7B%22colId%22:%22Location%22,%22sort%22:%22asc%22%7D" TargetMode="External"/><Relationship Id="rId177" Type="http://schemas.openxmlformats.org/officeDocument/2006/relationships/hyperlink" Target="https://www.colorado.gov/pacific/sites/default/files/Reducing%20Prescription%20Drug%20Costs%20in%20Colorado%20Second%20Edition.pdf" TargetMode="External"/><Relationship Id="rId198" Type="http://schemas.openxmlformats.org/officeDocument/2006/relationships/hyperlink" Target="https://www.ruralhealthinfo.org/topics/critical-access-hospitals" TargetMode="External"/><Relationship Id="rId321" Type="http://schemas.openxmlformats.org/officeDocument/2006/relationships/hyperlink" Target="https://uspirg.org/blogs/blog/usp/surprise-air-ambulance-bills-bird%E2%80%99s-eye-view-sky-high-prices" TargetMode="External"/><Relationship Id="rId342" Type="http://schemas.openxmlformats.org/officeDocument/2006/relationships/hyperlink" Target="https://www.coloradohealthinstitute.org/data" TargetMode="External"/><Relationship Id="rId363" Type="http://schemas.openxmlformats.org/officeDocument/2006/relationships/hyperlink" Target="https://www.countyhealthrankings.org/" TargetMode="External"/><Relationship Id="rId202" Type="http://schemas.openxmlformats.org/officeDocument/2006/relationships/hyperlink" Target="https://cohealthviz.dphe.state.co.us/t/HSEBPublic/views/CoVDRS_12_1_17/Story1?:embed=y&amp;:showAppBanner=false&amp;:showShareOptions=true&amp;:display_count=no&amp;:showVizHome=no" TargetMode="External"/><Relationship Id="rId223" Type="http://schemas.openxmlformats.org/officeDocument/2006/relationships/hyperlink" Target="https://dnrweblink.state.co.us/CWCB/0/edoc/141826/COClimateReportFactSheet.pdf?" TargetMode="External"/><Relationship Id="rId244" Type="http://schemas.openxmlformats.org/officeDocument/2006/relationships/hyperlink" Target="https://coloradosun.com/2021/04/18/water-shortage-colorado-western-states-declaration/" TargetMode="External"/><Relationship Id="rId18" Type="http://schemas.openxmlformats.org/officeDocument/2006/relationships/hyperlink" Target="https://www.census.gov/quickfacts/CO" TargetMode="External"/><Relationship Id="rId39" Type="http://schemas.openxmlformats.org/officeDocument/2006/relationships/hyperlink" Target="https://www.cpr.org/2021/06/01/fremont-county-functionally-ends-veteran-homelessness/" TargetMode="External"/><Relationship Id="rId265" Type="http://schemas.openxmlformats.org/officeDocument/2006/relationships/hyperlink" Target="https://www.ama-assn.org/delivering-care/diabetes/how-prediabetes-exacts-43-billion-toll-us-economy" TargetMode="External"/><Relationship Id="rId286" Type="http://schemas.openxmlformats.org/officeDocument/2006/relationships/hyperlink" Target="https://earlymilestones.org/wp-content/uploads/2021/01/COVID-EC-Research-Family-Brief.pdf" TargetMode="External"/><Relationship Id="rId50" Type="http://schemas.openxmlformats.org/officeDocument/2006/relationships/hyperlink" Target="https://coloradosun.com/2021/04/30/colorado-teacher-shortage-senate-bill-185/" TargetMode="External"/><Relationship Id="rId104" Type="http://schemas.openxmlformats.org/officeDocument/2006/relationships/hyperlink" Target="https://www.marchofdimes.org/materials/2020-Maternity-Care-Report.pdf" TargetMode="External"/><Relationship Id="rId125" Type="http://schemas.openxmlformats.org/officeDocument/2006/relationships/hyperlink" Target="https://www.cdc.gov/healthywater/hygiene/disease/dental_caries.html" TargetMode="External"/><Relationship Id="rId146" Type="http://schemas.openxmlformats.org/officeDocument/2006/relationships/hyperlink" Target="https://www.denverpost.com/2021/05/30/colorado-fatal-overdoses-increase-2020-coronavirus-pandemic/" TargetMode="External"/><Relationship Id="rId167" Type="http://schemas.openxmlformats.org/officeDocument/2006/relationships/hyperlink" Target="https://www.ruralhealthinfo.org/rural-maps/mapfiles/critical-access-hospitals.jpg" TargetMode="External"/><Relationship Id="rId188" Type="http://schemas.openxmlformats.org/officeDocument/2006/relationships/hyperlink" Target="https://demography.dola.colorado.gov/" TargetMode="External"/><Relationship Id="rId311" Type="http://schemas.openxmlformats.org/officeDocument/2006/relationships/hyperlink" Target="https://drive.google.com/file/d/1KghM0HbVoOU2ESO4ZYXMX-wJx8G9qsY9/view" TargetMode="External"/><Relationship Id="rId332" Type="http://schemas.openxmlformats.org/officeDocument/2006/relationships/hyperlink" Target="https://www.ruralhealthweb.org/blogs/ruralhealthvoices/may-2018/preventing-unnecessary-ceo-turnover-in-rural-and-c" TargetMode="External"/><Relationship Id="rId353" Type="http://schemas.openxmlformats.org/officeDocument/2006/relationships/hyperlink" Target="https://www.coloradohealthinstitute.org/sites/default/files/file_attachments/CHAS%20Barriers%20Transportation.pdf" TargetMode="External"/><Relationship Id="rId374" Type="http://schemas.openxmlformats.org/officeDocument/2006/relationships/drawing" Target="../drawings/drawing1.xml"/><Relationship Id="rId71" Type="http://schemas.openxmlformats.org/officeDocument/2006/relationships/hyperlink" Target="https://c4-media.s3.amazonaws.com/wp-content/uploads/2021/01/14122333/C4HC_2020AnnualReport_WEB.pdf" TargetMode="External"/><Relationship Id="rId92" Type="http://schemas.openxmlformats.org/officeDocument/2006/relationships/hyperlink" Target="https://coloradosun.com/2021/06/23/rural-broadband-ute-mountain-tribes-digital-divide/" TargetMode="External"/><Relationship Id="rId213" Type="http://schemas.openxmlformats.org/officeDocument/2006/relationships/hyperlink" Target="https://www.countyhealthrankings.org/app/colorado/2021/downloads" TargetMode="External"/><Relationship Id="rId234" Type="http://schemas.openxmlformats.org/officeDocument/2006/relationships/hyperlink" Target="https://www.cpr.org/2020/09/01/colorado-wildfires-forests-regrow-climate-change/" TargetMode="External"/><Relationship Id="rId2" Type="http://schemas.openxmlformats.org/officeDocument/2006/relationships/hyperlink" Target="https://www.ruralhealthweb.org/getattachment/Advocate/Policy-Documents/RHCApril20143-(1).pdf.aspx?lang=en-US" TargetMode="External"/><Relationship Id="rId29" Type="http://schemas.openxmlformats.org/officeDocument/2006/relationships/hyperlink" Target="https://drive.google.com/file/d/1unUSRd37yCMzGQY2Lhco7KzPDRoSMOri/view" TargetMode="External"/><Relationship Id="rId255" Type="http://schemas.openxmlformats.org/officeDocument/2006/relationships/hyperlink" Target="https://denver.cbslocal.com/2020/02/26/cardiovascular-disease-colorado-women-heart-health/" TargetMode="External"/><Relationship Id="rId276" Type="http://schemas.openxmlformats.org/officeDocument/2006/relationships/hyperlink" Target="https://www.kff.org/coronavirus-covid-19/poll-finding/kff-covid-19-vaccine-monitor-rural-america/" TargetMode="External"/><Relationship Id="rId297" Type="http://schemas.openxmlformats.org/officeDocument/2006/relationships/hyperlink" Target="https://hcpf.colorado.gov/sites/hcpf/files/COVID19%20Impact%20on%20Colorado%20Hospitals%20Finances.pdf" TargetMode="External"/><Relationship Id="rId40" Type="http://schemas.openxmlformats.org/officeDocument/2006/relationships/hyperlink" Target="https://www.denverpost.com/2020/11/22/colorado-veteran-suicide-rate/" TargetMode="External"/><Relationship Id="rId115" Type="http://schemas.openxmlformats.org/officeDocument/2006/relationships/hyperlink" Target="https://coloradosun.com/2021/05/03/death-rates-pregnant-women-colorado/" TargetMode="External"/><Relationship Id="rId136" Type="http://schemas.openxmlformats.org/officeDocument/2006/relationships/hyperlink" Target="https://www.coloradohealthinstitute.org/research/more-coloradans-died-drug-overdose-2019-fentanyl-related-deaths-spiked" TargetMode="External"/><Relationship Id="rId157" Type="http://schemas.openxmlformats.org/officeDocument/2006/relationships/hyperlink" Target="https://www.kff.org/health-costs/state-indicator/total-sales-for-retail-rx-drugs/?currentTimeframe=0&amp;sortModel=%7B%22colId%22:%22Location%22,%22sort%22:%22asc%22%7D" TargetMode="External"/><Relationship Id="rId178" Type="http://schemas.openxmlformats.org/officeDocument/2006/relationships/hyperlink" Target="https://www.colorado.gov/pacific/sites/default/files/Reducing%20Prescription%20Drug%20Costs%20in%20Colorado%20Second%20Edition.pdf" TargetMode="External"/><Relationship Id="rId301" Type="http://schemas.openxmlformats.org/officeDocument/2006/relationships/hyperlink" Target="https://coloradosun.com/2021/08/10/colorado-tourism-office-coronavirus-longwoods-decline/" TargetMode="External"/><Relationship Id="rId322" Type="http://schemas.openxmlformats.org/officeDocument/2006/relationships/hyperlink" Target="https://www.healthsystemtracker.org/brief/ground-ambulance-rides-and-potential-for-surprise-billing/" TargetMode="External"/><Relationship Id="rId343" Type="http://schemas.openxmlformats.org/officeDocument/2006/relationships/hyperlink" Target="https://www.coloradohealthinstitute.org/data" TargetMode="External"/><Relationship Id="rId364" Type="http://schemas.openxmlformats.org/officeDocument/2006/relationships/hyperlink" Target="https://c19hcc.org/telehealth/patient-survey-analysis/" TargetMode="External"/><Relationship Id="rId61" Type="http://schemas.openxmlformats.org/officeDocument/2006/relationships/hyperlink" Target="https://hungerfreecolorado.org/wp-content/uploads/2021/07/Survey-of-Hunger-in-Colorado-April-2021-English.pdf" TargetMode="External"/><Relationship Id="rId82" Type="http://schemas.openxmlformats.org/officeDocument/2006/relationships/hyperlink" Target="https://broadbandnow.com/Colorado" TargetMode="External"/><Relationship Id="rId199" Type="http://schemas.openxmlformats.org/officeDocument/2006/relationships/hyperlink" Target="https://www.ruralhealthweb.org/getattachment/Advocate/Policy-Documents/RHCApril20143-(1).pdf.aspx?lang=en-US" TargetMode="External"/><Relationship Id="rId203" Type="http://schemas.openxmlformats.org/officeDocument/2006/relationships/hyperlink" Target="https://www.countyhealthrankings.org/app/colorado/2021/downloads" TargetMode="External"/><Relationship Id="rId19" Type="http://schemas.openxmlformats.org/officeDocument/2006/relationships/hyperlink" Target="http://cclpvitalsigns.org/race-ethnicity-the-changing-face-of-colorado.php" TargetMode="External"/><Relationship Id="rId224" Type="http://schemas.openxmlformats.org/officeDocument/2006/relationships/hyperlink" Target="https://cwcb.colorado.gov/climate" TargetMode="External"/><Relationship Id="rId245" Type="http://schemas.openxmlformats.org/officeDocument/2006/relationships/hyperlink" Target="https://cronkitenews.azpbs.org/2020/03/12/climate-change-already-is-diminishing-the-colorado-river-u-s-researchers-find/" TargetMode="External"/><Relationship Id="rId266" Type="http://schemas.openxmlformats.org/officeDocument/2006/relationships/hyperlink" Target="https://www.ama-assn.org/delivering-care/diabetes/how-prediabetes-exacts-43-billion-toll-us-economy" TargetMode="External"/><Relationship Id="rId287" Type="http://schemas.openxmlformats.org/officeDocument/2006/relationships/hyperlink" Target="https://cdhs.colorado.gov/snap" TargetMode="External"/><Relationship Id="rId30" Type="http://schemas.openxmlformats.org/officeDocument/2006/relationships/hyperlink" Target="https://drive.google.com/file/d/1unUSRd37yCMzGQY2Lhco7KzPDRoSMOri/view" TargetMode="External"/><Relationship Id="rId105" Type="http://schemas.openxmlformats.org/officeDocument/2006/relationships/hyperlink" Target="https://www.marchofdimes.org/materials/2020-Maternity-Care-Report.pdf" TargetMode="External"/><Relationship Id="rId126" Type="http://schemas.openxmlformats.org/officeDocument/2006/relationships/hyperlink" Target="https://www.cdc.gov/healthywater/hygiene/disease/dental_caries.html" TargetMode="External"/><Relationship Id="rId147" Type="http://schemas.openxmlformats.org/officeDocument/2006/relationships/hyperlink" Target="https://www.9news.com/article/news/local/next/opioid-overdoses-2020-pandemic/73-e6df84b2-4c08-449e-81cc-959afbae6fa7" TargetMode="External"/><Relationship Id="rId168" Type="http://schemas.openxmlformats.org/officeDocument/2006/relationships/hyperlink" Target="https://www.flexmonitoring.org/critical-access-hospital-locations-list" TargetMode="External"/><Relationship Id="rId312" Type="http://schemas.openxmlformats.org/officeDocument/2006/relationships/hyperlink" Target="https://drive.google.com/file/d/1KghM0HbVoOU2ESO4ZYXMX-wJx8G9qsY9/view" TargetMode="External"/><Relationship Id="rId333" Type="http://schemas.openxmlformats.org/officeDocument/2006/relationships/hyperlink" Target="https://coruralhealth.org/" TargetMode="External"/><Relationship Id="rId354" Type="http://schemas.openxmlformats.org/officeDocument/2006/relationships/hyperlink" Target="https://nursing.cuanschutz.edu/docs/librariesprovider2/newsroom-documents/maternal-mortality-in-colorado-2014-2016.pdf?sfvrsn=209887b9_2" TargetMode="External"/><Relationship Id="rId51" Type="http://schemas.openxmlformats.org/officeDocument/2006/relationships/hyperlink" Target="https://www.flpadvisors.com/uploads/4/2/4/2/42429949/leichty_online_learning_for_rural_students_nasbe_standard_jan-2021.pdf" TargetMode="External"/><Relationship Id="rId72" Type="http://schemas.openxmlformats.org/officeDocument/2006/relationships/hyperlink" Target="https://c4-media.s3.amazonaws.com/wp-content/uploads/2021/01/14122333/C4HC_2020AnnualReport_WEB.pdf" TargetMode="External"/><Relationship Id="rId93" Type="http://schemas.openxmlformats.org/officeDocument/2006/relationships/hyperlink" Target="https://coloradonewsline.com/2021/07/15/universal-broadband-isnt-just-an-infrastructure-challenge-its-also-about-adoption/" TargetMode="External"/><Relationship Id="rId189" Type="http://schemas.openxmlformats.org/officeDocument/2006/relationships/hyperlink" Target="https://www.va.gov/vetdata/docs/SpecialReports/State_Summaries_Colorado.pdf" TargetMode="External"/><Relationship Id="rId3" Type="http://schemas.openxmlformats.org/officeDocument/2006/relationships/hyperlink" Target="https://demography.dola.colorado.gov/" TargetMode="External"/><Relationship Id="rId214" Type="http://schemas.openxmlformats.org/officeDocument/2006/relationships/hyperlink" Target="https://truthinitiative.org/research-resources/smoking-region/tobacco-use-colorado-2019" TargetMode="External"/><Relationship Id="rId235" Type="http://schemas.openxmlformats.org/officeDocument/2006/relationships/hyperlink" Target="https://www.denverpost.com/2021/07/08/climate-change-colorado-summer-heat/" TargetMode="External"/><Relationship Id="rId256" Type="http://schemas.openxmlformats.org/officeDocument/2006/relationships/hyperlink" Target="https://www.heart.org/-/media/files/get-involved/advocacy/burden-report-technical-report.pdf?la=en" TargetMode="External"/><Relationship Id="rId277" Type="http://schemas.openxmlformats.org/officeDocument/2006/relationships/hyperlink" Target="https://www.kff.org/coronavirus-covid-19/poll-finding/kff-covid-19-vaccine-monitor-rural-america/" TargetMode="External"/><Relationship Id="rId298" Type="http://schemas.openxmlformats.org/officeDocument/2006/relationships/hyperlink" Target="https://earlymilestones.org/wp-content/uploads/2021/01/COVID-EC-Research-Family-Brief.pdf" TargetMode="External"/><Relationship Id="rId116" Type="http://schemas.openxmlformats.org/officeDocument/2006/relationships/hyperlink" Target="https://coloradosun.com/2021/05/03/death-rates-pregnant-women-colorado/" TargetMode="External"/><Relationship Id="rId137" Type="http://schemas.openxmlformats.org/officeDocument/2006/relationships/hyperlink" Target="https://www.denverpost.com/2017/11/05/colorado-prescription-opioid-heroin-epidemic-lawmakers/" TargetMode="External"/><Relationship Id="rId158" Type="http://schemas.openxmlformats.org/officeDocument/2006/relationships/hyperlink" Target="https://coloradosun.com/2020/02/12/prescription-drug-costs-medicaid-insurance/" TargetMode="External"/><Relationship Id="rId302" Type="http://schemas.openxmlformats.org/officeDocument/2006/relationships/hyperlink" Target="https://www.denverpost.com/2021/02/07/colorado-economy-covid-price-restaurants-businesses-unemployment/" TargetMode="External"/><Relationship Id="rId323" Type="http://schemas.openxmlformats.org/officeDocument/2006/relationships/hyperlink" Target="https://cdphe.colorado.gov/health-facilities-and-emergency-medical-services-division-contacts" TargetMode="External"/><Relationship Id="rId344" Type="http://schemas.openxmlformats.org/officeDocument/2006/relationships/hyperlink" Target="https://www.coloradohealthinstitute.org/data" TargetMode="External"/><Relationship Id="rId20" Type="http://schemas.openxmlformats.org/officeDocument/2006/relationships/hyperlink" Target="http://cclpvitalsigns.org/race-ethnicity-the-changing-face-of-colorado.php" TargetMode="External"/><Relationship Id="rId41" Type="http://schemas.openxmlformats.org/officeDocument/2006/relationships/hyperlink" Target="https://www.coruraledcollab.org/" TargetMode="External"/><Relationship Id="rId62" Type="http://schemas.openxmlformats.org/officeDocument/2006/relationships/hyperlink" Target="https://storage.googleapis.com/maps-static/PercentRentersHC.pdf" TargetMode="External"/><Relationship Id="rId83" Type="http://schemas.openxmlformats.org/officeDocument/2006/relationships/hyperlink" Target="https://broadbandnow.com/Colorado" TargetMode="External"/><Relationship Id="rId179" Type="http://schemas.openxmlformats.org/officeDocument/2006/relationships/hyperlink" Target="https://www.colorado.gov/pacific/sites/default/files/Reducing%20Prescription%20Drug%20Costs%20in%20Colorado%20Second%20Edition.pdf" TargetMode="External"/><Relationship Id="rId365" Type="http://schemas.openxmlformats.org/officeDocument/2006/relationships/hyperlink" Target="https://cahmpas.sirs.unc.edu/login" TargetMode="External"/><Relationship Id="rId190" Type="http://schemas.openxmlformats.org/officeDocument/2006/relationships/hyperlink" Target="https://www.sprc.org/news/suicide-among-veterans-highest-western-us-rural-areas" TargetMode="External"/><Relationship Id="rId204" Type="http://schemas.openxmlformats.org/officeDocument/2006/relationships/hyperlink" Target="https://www.countyhealthrankings.org/app/colorado/2021/downloads" TargetMode="External"/><Relationship Id="rId225" Type="http://schemas.openxmlformats.org/officeDocument/2006/relationships/hyperlink" Target="https://www.coloradohealthinstitute.org/research/global-issue-local-risk" TargetMode="External"/><Relationship Id="rId246" Type="http://schemas.openxmlformats.org/officeDocument/2006/relationships/hyperlink" Target="https://cancerstatisticscenter.cancer.org/" TargetMode="External"/><Relationship Id="rId267" Type="http://schemas.openxmlformats.org/officeDocument/2006/relationships/hyperlink" Target="http://main.diabetes.org/dorg/PDFs/Advocacy/burden-of-diabetes/colorado.pdf" TargetMode="External"/><Relationship Id="rId288" Type="http://schemas.openxmlformats.org/officeDocument/2006/relationships/hyperlink" Target="https://cdhs.colorado.gov/snap" TargetMode="External"/><Relationship Id="rId106" Type="http://schemas.openxmlformats.org/officeDocument/2006/relationships/hyperlink" Target="https://www.marchofdimes.org/materials/2020-Maternity-Care-Report.pdf" TargetMode="External"/><Relationship Id="rId127" Type="http://schemas.openxmlformats.org/officeDocument/2006/relationships/hyperlink" Target="https://www.ruralhealthresearch.org/mirror/4/478/2011_fluoridation_policy_brief.pdf" TargetMode="External"/><Relationship Id="rId313" Type="http://schemas.openxmlformats.org/officeDocument/2006/relationships/hyperlink" Target="https://www.ruralhealthweb.org/advocate/" TargetMode="External"/><Relationship Id="rId10" Type="http://schemas.openxmlformats.org/officeDocument/2006/relationships/hyperlink" Target="https://www.hrsa.gov/rural-health/about-us/definition/index.html" TargetMode="External"/><Relationship Id="rId31" Type="http://schemas.openxmlformats.org/officeDocument/2006/relationships/hyperlink" Target="https://www.va.gov/vetdata/veteran_population.asp" TargetMode="External"/><Relationship Id="rId52" Type="http://schemas.openxmlformats.org/officeDocument/2006/relationships/hyperlink" Target="https://www.flpadvisors.com/uploads/4/2/4/2/42429949/leichty_online_learning_for_rural_students_nasbe_standard_jan-2021.pdf" TargetMode="External"/><Relationship Id="rId73" Type="http://schemas.openxmlformats.org/officeDocument/2006/relationships/hyperlink" Target="https://www.aha.org/system/files/2019-02/rural-report-2019.pdf" TargetMode="External"/><Relationship Id="rId94" Type="http://schemas.openxmlformats.org/officeDocument/2006/relationships/hyperlink" Target="https://www.softwareadvice.com/resources/emr-pricing-explained/" TargetMode="External"/><Relationship Id="rId148" Type="http://schemas.openxmlformats.org/officeDocument/2006/relationships/hyperlink" Target="https://coloradohealth.org/insights/stories/rural-crisis-opioid-epidemic-san-luis-valley" TargetMode="External"/><Relationship Id="rId169" Type="http://schemas.openxmlformats.org/officeDocument/2006/relationships/hyperlink" Target="https://cdn.nar.realtor/sites/default/files/documents/2021-q1-county-median-home-prices-by-state-06-21-2021.pdf" TargetMode="External"/><Relationship Id="rId334" Type="http://schemas.openxmlformats.org/officeDocument/2006/relationships/hyperlink" Target="https://www.ruralhealthweb.org/blogs/ruralhealthvoices/may-2018/preventing-unnecessary-ceo-turnover-in-rural-and-c" TargetMode="External"/><Relationship Id="rId355" Type="http://schemas.openxmlformats.org/officeDocument/2006/relationships/hyperlink" Target="https://covid19.colorado.gov/vaccine-data-dashboard" TargetMode="External"/><Relationship Id="rId4" Type="http://schemas.openxmlformats.org/officeDocument/2006/relationships/hyperlink" Target="https://demography.dola.colorado.gov/" TargetMode="External"/><Relationship Id="rId180" Type="http://schemas.openxmlformats.org/officeDocument/2006/relationships/hyperlink" Target="https://www.colorado.gov/pacific/sites/default/files/Reducing%20Prescription%20Drug%20Costs%20in%20Colorado%20Second%20Edition.pdf" TargetMode="External"/><Relationship Id="rId215" Type="http://schemas.openxmlformats.org/officeDocument/2006/relationships/hyperlink" Target="https://www.cpr.org/2020/08/03/teens-in-colorado-keep-vaping-at-a-high-rate-but-more-perceive-risk-survey-finds/" TargetMode="External"/><Relationship Id="rId236" Type="http://schemas.openxmlformats.org/officeDocument/2006/relationships/hyperlink" Target="https://www.denverpost.com/2021/07/08/climate-change-colorado-summer-heat/" TargetMode="External"/><Relationship Id="rId257" Type="http://schemas.openxmlformats.org/officeDocument/2006/relationships/hyperlink" Target="https://www.countyhealthrankings.org/" TargetMode="External"/><Relationship Id="rId278" Type="http://schemas.openxmlformats.org/officeDocument/2006/relationships/hyperlink" Target="https://coruralhealth.org/" TargetMode="External"/><Relationship Id="rId303" Type="http://schemas.openxmlformats.org/officeDocument/2006/relationships/hyperlink" Target="https://storage.googleapis.com/maps-static/MedianHouseholdIncome.pdf" TargetMode="External"/><Relationship Id="rId42" Type="http://schemas.openxmlformats.org/officeDocument/2006/relationships/hyperlink" Target="https://www.coruraledcollab.org/" TargetMode="External"/><Relationship Id="rId84" Type="http://schemas.openxmlformats.org/officeDocument/2006/relationships/hyperlink" Target="https://broadbandnow.com/Colorado" TargetMode="External"/><Relationship Id="rId138" Type="http://schemas.openxmlformats.org/officeDocument/2006/relationships/hyperlink" Target="https://www.drugabuse.gov/drug-topics/opioids/opioid-summaries-by-state" TargetMode="External"/><Relationship Id="rId345" Type="http://schemas.openxmlformats.org/officeDocument/2006/relationships/hyperlink" Target="https://oehi.colorado.gov/sites/oehi/files/documents/The%20Financial%20Impact%20On%20Providers%20and%20Payers%20in%20Colorado.pdf" TargetMode="External"/><Relationship Id="rId191" Type="http://schemas.openxmlformats.org/officeDocument/2006/relationships/hyperlink" Target="https://www.coloradohealthinstitute.org/blog/rural-veterans-and-suicide-prevention-leveraging-strengths" TargetMode="External"/><Relationship Id="rId205" Type="http://schemas.openxmlformats.org/officeDocument/2006/relationships/hyperlink" Target="https://www.countyhealthrankings.org/app/colorado/2021/downloads" TargetMode="External"/><Relationship Id="rId247" Type="http://schemas.openxmlformats.org/officeDocument/2006/relationships/hyperlink" Target="https://cancerstatisticscenter.cancer.org/" TargetMode="External"/><Relationship Id="rId107" Type="http://schemas.openxmlformats.org/officeDocument/2006/relationships/hyperlink" Target="https://www.countyhealthrankings.org/app/colorado/2021/downloads" TargetMode="External"/><Relationship Id="rId289" Type="http://schemas.openxmlformats.org/officeDocument/2006/relationships/hyperlink" Target="https://cdhs.colorado.gov/snap-data" TargetMode="External"/><Relationship Id="rId11" Type="http://schemas.openxmlformats.org/officeDocument/2006/relationships/hyperlink" Target="https://www.ruralhealthinfo.org/topics/frontier" TargetMode="External"/><Relationship Id="rId53" Type="http://schemas.openxmlformats.org/officeDocument/2006/relationships/hyperlink" Target="https://coloradosun.com/2021/01/26/colorado-education-schools-teacher-pay-coronavirus-covid-19/" TargetMode="External"/><Relationship Id="rId149" Type="http://schemas.openxmlformats.org/officeDocument/2006/relationships/hyperlink" Target="https://downloads.aap.org/AAP/PDF/Opioid%20Fact%20Sheets/opioid_fs_colorado.pdf" TargetMode="External"/><Relationship Id="rId314" Type="http://schemas.openxmlformats.org/officeDocument/2006/relationships/hyperlink" Target="https://www.ruralhealthinfo.org/topics/community-vitality-and-rural-healthcare" TargetMode="External"/><Relationship Id="rId356" Type="http://schemas.openxmlformats.org/officeDocument/2006/relationships/hyperlink" Target="https://www.coloradohealthinstitute.org/sites/default/files/file_attachments/Ways%20of%20the%20RAEs_1.pdf" TargetMode="External"/><Relationship Id="rId95" Type="http://schemas.openxmlformats.org/officeDocument/2006/relationships/hyperlink" Target="https://www.hhs.gov/about/news/2021/08/18/biden-harris-administration-invests-over-19-million-expand-telehealth-nationwide-improve-health-rural.html" TargetMode="External"/><Relationship Id="rId160" Type="http://schemas.openxmlformats.org/officeDocument/2006/relationships/hyperlink" Target="https://www.jdsupra.com/legalnews/new-colorado-law-creates-a-prescription-4862103/" TargetMode="External"/><Relationship Id="rId216" Type="http://schemas.openxmlformats.org/officeDocument/2006/relationships/hyperlink" Target="https://www.cbsnews.com/news/after-legalization-marijuana-related-er-visits-climb-at-colorado-hospital/" TargetMode="External"/><Relationship Id="rId258" Type="http://schemas.openxmlformats.org/officeDocument/2006/relationships/hyperlink" Target="https://www.childrenscolorado.org/community/community-health/obesity/" TargetMode="External"/><Relationship Id="rId22" Type="http://schemas.openxmlformats.org/officeDocument/2006/relationships/hyperlink" Target="https://www.countyhealthrankings.org/app/colorado/2021/downloads" TargetMode="External"/><Relationship Id="rId64" Type="http://schemas.openxmlformats.org/officeDocument/2006/relationships/hyperlink" Target="https://www.coloradohealthinstitute.org/research/CHAS" TargetMode="External"/><Relationship Id="rId118" Type="http://schemas.openxmlformats.org/officeDocument/2006/relationships/hyperlink" Target="https://cdphe.colorado.gov/sites/cdphe/files/PW_OH_Impact-of-Oral-Disease-Colorado-Burden-Doc.pdf" TargetMode="External"/><Relationship Id="rId325" Type="http://schemas.openxmlformats.org/officeDocument/2006/relationships/hyperlink" Target="https://www.va.gov/vetdata/veteran_population.asp" TargetMode="External"/><Relationship Id="rId367" Type="http://schemas.openxmlformats.org/officeDocument/2006/relationships/hyperlink" Target="https://coruralhealth.org/" TargetMode="External"/><Relationship Id="rId171" Type="http://schemas.openxmlformats.org/officeDocument/2006/relationships/hyperlink" Target="https://storage.googleapis.com/maps-static/TotalPopChange2010_2040.pdf" TargetMode="External"/><Relationship Id="rId227" Type="http://schemas.openxmlformats.org/officeDocument/2006/relationships/hyperlink" Target="https://www.coloradohealthinstitute.org/research/global-issue-local-risk" TargetMode="External"/><Relationship Id="rId269" Type="http://schemas.openxmlformats.org/officeDocument/2006/relationships/hyperlink" Target="https://covid19.colorado.gov/data" TargetMode="External"/><Relationship Id="rId33" Type="http://schemas.openxmlformats.org/officeDocument/2006/relationships/hyperlink" Target="http://www.veteransdata.info/states/2080000/COLORADO.pdf" TargetMode="External"/><Relationship Id="rId129" Type="http://schemas.openxmlformats.org/officeDocument/2006/relationships/hyperlink" Target="https://www.wda.org/wp_super_faq/how-much-does-community-water-fluoridation-cost" TargetMode="External"/><Relationship Id="rId280" Type="http://schemas.openxmlformats.org/officeDocument/2006/relationships/hyperlink" Target="https://www.cpr.org/2021/05/24/colorado-covid-relief-money/" TargetMode="External"/><Relationship Id="rId336" Type="http://schemas.openxmlformats.org/officeDocument/2006/relationships/hyperlink" Target="https://www.coloradohealthinstitute.org/data" TargetMode="External"/><Relationship Id="rId75" Type="http://schemas.openxmlformats.org/officeDocument/2006/relationships/hyperlink" Target="https://www.coloradohealthinstitute.org/research/CHAS" TargetMode="External"/><Relationship Id="rId140" Type="http://schemas.openxmlformats.org/officeDocument/2006/relationships/hyperlink" Target="http://www.corxconsortium.org/wp-content/uploads/Heroin-in-Colorado-April-2018.pdf" TargetMode="External"/><Relationship Id="rId182" Type="http://schemas.openxmlformats.org/officeDocument/2006/relationships/hyperlink" Target="https://coloradosun.com/2021/03/04/rural-americans-in-pharmacy-deserts-hurting-for-covid-vaccines/" TargetMode="External"/><Relationship Id="rId6" Type="http://schemas.openxmlformats.org/officeDocument/2006/relationships/hyperlink" Target="https://demography.dola.colorado.gov/" TargetMode="External"/><Relationship Id="rId238" Type="http://schemas.openxmlformats.org/officeDocument/2006/relationships/hyperlink" Target="https://www.9news.com/article/news/local/wildfire/mullen-fire-colorado-wyoming-structure-damages-evacuations/73-2e600b19-874d-4cfd-ba27-92faed226c32" TargetMode="External"/><Relationship Id="rId291" Type="http://schemas.openxmlformats.org/officeDocument/2006/relationships/hyperlink" Target="https://cahmpas.sirs.unc.edu/login" TargetMode="External"/><Relationship Id="rId305" Type="http://schemas.openxmlformats.org/officeDocument/2006/relationships/hyperlink" Target="https://www.usnews.com/news/best-states/rankings/economy" TargetMode="External"/><Relationship Id="rId347" Type="http://schemas.openxmlformats.org/officeDocument/2006/relationships/hyperlink" Target="https://www.jacr.org/article/S1546-1440(20)30546-9/fulltext" TargetMode="External"/><Relationship Id="rId44" Type="http://schemas.openxmlformats.org/officeDocument/2006/relationships/hyperlink" Target="https://www.countyhealthrankings.org/" TargetMode="External"/><Relationship Id="rId86" Type="http://schemas.openxmlformats.org/officeDocument/2006/relationships/hyperlink" Target="https://broadbandnow.com/Colorado" TargetMode="External"/><Relationship Id="rId151" Type="http://schemas.openxmlformats.org/officeDocument/2006/relationships/hyperlink" Target="https://www.drugabuse.gov/drug-topics/trends-statistics/overdose-death-rates" TargetMode="External"/><Relationship Id="rId193" Type="http://schemas.openxmlformats.org/officeDocument/2006/relationships/hyperlink" Target="https://hcpf.colorado.gov/sites/hcpf/files/Telemedicine%20Slides%20For%20Website%209.29.21.pdf" TargetMode="External"/><Relationship Id="rId207" Type="http://schemas.openxmlformats.org/officeDocument/2006/relationships/hyperlink" Target="https://coloradosun.com/2021/01/26/colorado-education-schools-teacher-pay-coronavirus-covid-19/" TargetMode="External"/><Relationship Id="rId249" Type="http://schemas.openxmlformats.org/officeDocument/2006/relationships/hyperlink" Target="https://www.coloradocancercoalition.org/end-cancer/breast-stats-in-colorado/" TargetMode="External"/><Relationship Id="rId13" Type="http://schemas.openxmlformats.org/officeDocument/2006/relationships/hyperlink" Target="https://www.census.gov/quickfacts/CO" TargetMode="External"/><Relationship Id="rId109" Type="http://schemas.openxmlformats.org/officeDocument/2006/relationships/hyperlink" Target="https://cdphe.colorado.gov/fpp/about-us" TargetMode="External"/><Relationship Id="rId260" Type="http://schemas.openxmlformats.org/officeDocument/2006/relationships/hyperlink" Target="https://coepht.colorado.gov/chronic-obstructive-pulmonary-disease-copd-data" TargetMode="External"/><Relationship Id="rId316" Type="http://schemas.openxmlformats.org/officeDocument/2006/relationships/hyperlink" Target="https://cclponline.org/wp-content/uploads/2017/02/medicaid-works-fact-sheet_rural-colorado_draft-3_BM.pdf" TargetMode="External"/><Relationship Id="rId55" Type="http://schemas.openxmlformats.org/officeDocument/2006/relationships/hyperlink" Target="https://tableau.cde.state.co.us/views/Teacher_Salary/Dashboard1?iframeSizedToWindow=true&amp;:embed=y&amp;:showAppBanner=false&amp;:display_count=no&amp;:showVizHome=no&amp;:origin=viz_share_link" TargetMode="External"/><Relationship Id="rId97" Type="http://schemas.openxmlformats.org/officeDocument/2006/relationships/hyperlink" Target="https://oehi.colorado.gov/sites/oehi/files/documents/The%20Financial%20Impact%20On%20Providers%20and%20Payers%20in%20Colorado.pdf" TargetMode="External"/><Relationship Id="rId120" Type="http://schemas.openxmlformats.org/officeDocument/2006/relationships/hyperlink" Target="https://pubmed.ncbi.nlm.nih.gov/12512669/" TargetMode="External"/><Relationship Id="rId358" Type="http://schemas.openxmlformats.org/officeDocument/2006/relationships/hyperlink" Target="https://coruralhealth.org/" TargetMode="External"/><Relationship Id="rId162" Type="http://schemas.openxmlformats.org/officeDocument/2006/relationships/hyperlink" Target="https://www.ruralhealthweb.org/about-nrha/about-rural-health-care" TargetMode="External"/><Relationship Id="rId218" Type="http://schemas.openxmlformats.org/officeDocument/2006/relationships/hyperlink" Target="https://www.thenmi.org/wp-content/uploads/2020/10/RMHIDTA-Marijuana-Report-2020-2.pdf" TargetMode="External"/><Relationship Id="rId271" Type="http://schemas.openxmlformats.org/officeDocument/2006/relationships/hyperlink" Target="https://khn.org/news/as-coronavirus-spreads-widely-millions-of-older-americans-live-in-counties-with-no-icu-beds/" TargetMode="External"/><Relationship Id="rId24" Type="http://schemas.openxmlformats.org/officeDocument/2006/relationships/hyperlink" Target="https://demography.dola.colorado.gov/" TargetMode="External"/><Relationship Id="rId66" Type="http://schemas.openxmlformats.org/officeDocument/2006/relationships/hyperlink" Target="https://www.colorado.gov/pacific/sites/default/files/Cost%20Commission%20June%202017%20report%20FINAL%206.30.17.pdf" TargetMode="External"/><Relationship Id="rId131" Type="http://schemas.openxmlformats.org/officeDocument/2006/relationships/hyperlink" Target="https://www.census.gov/" TargetMode="External"/><Relationship Id="rId327" Type="http://schemas.openxmlformats.org/officeDocument/2006/relationships/hyperlink" Target="https://coruralhealth.org/" TargetMode="External"/><Relationship Id="rId369" Type="http://schemas.openxmlformats.org/officeDocument/2006/relationships/hyperlink" Target="https://coloradohealthinstitute.org/sites/default/files/file_attachments/Filling_the_Dental_Gap_1_18_2015a.pdf" TargetMode="External"/><Relationship Id="rId173" Type="http://schemas.openxmlformats.org/officeDocument/2006/relationships/hyperlink" Target="https://cdphe.colorado.gov/health-facilities" TargetMode="External"/><Relationship Id="rId229" Type="http://schemas.openxmlformats.org/officeDocument/2006/relationships/hyperlink" Target="https://www.coloradohealthinstitute.org/research/global-issue-local-risk" TargetMode="External"/><Relationship Id="rId240" Type="http://schemas.openxmlformats.org/officeDocument/2006/relationships/hyperlink" Target="https://www.denverpost.com/2021/03/15/colorado-wildfire-season-preview/" TargetMode="External"/><Relationship Id="rId35" Type="http://schemas.openxmlformats.org/officeDocument/2006/relationships/hyperlink" Target="http://www.veteransdata.info/states/2080000/COLORADO.pdf" TargetMode="External"/><Relationship Id="rId77" Type="http://schemas.openxmlformats.org/officeDocument/2006/relationships/hyperlink" Target="https://www.countyhealthrankings.org/app/colorado/2021/downloads" TargetMode="External"/><Relationship Id="rId100" Type="http://schemas.openxmlformats.org/officeDocument/2006/relationships/hyperlink" Target="https://www.coloradopolitics.com/news/report-24-colorado-counties-are-maternal-care-deserts/article_8aa953fe-ff4c-11ea-8573-83bd2df4db01.html" TargetMode="External"/><Relationship Id="rId282" Type="http://schemas.openxmlformats.org/officeDocument/2006/relationships/hyperlink" Target="https://hcpf.colorado.gov/sites/hcpf/files/COVID19%20Impact%20on%20Colorado%20Hospitals%20Finances.pdf" TargetMode="External"/><Relationship Id="rId338" Type="http://schemas.openxmlformats.org/officeDocument/2006/relationships/hyperlink" Target="https://www.coloradohealthinstitute.org/data" TargetMode="External"/><Relationship Id="rId8" Type="http://schemas.openxmlformats.org/officeDocument/2006/relationships/hyperlink" Target="https://ce.naco.org/" TargetMode="External"/><Relationship Id="rId142" Type="http://schemas.openxmlformats.org/officeDocument/2006/relationships/hyperlink" Target="https://www.commonwealthfund.org/blog/2021/spike-drug-overdose-deaths-during-covid-19-pandemic-and-policy-options-move-forward" TargetMode="External"/><Relationship Id="rId184" Type="http://schemas.openxmlformats.org/officeDocument/2006/relationships/hyperlink" Target="https://hcpf.colorado.gov/sites/hcpf/files/Medicaid%20Member%20Caseload%20by%20County%20-%20By%20Age%20Groups%20September%202021.pdf" TargetMode="External"/><Relationship Id="rId251" Type="http://schemas.openxmlformats.org/officeDocument/2006/relationships/hyperlink" Target="https://www.koaa.com/community/your-healthy-family/your-healthy-family-colorado-melanomo-cases-and-deaths-are-on-the-rise" TargetMode="External"/><Relationship Id="rId46" Type="http://schemas.openxmlformats.org/officeDocument/2006/relationships/hyperlink" Target="http://stand.org/sites/default/files/Colorado/2017_CO_State%20of%20Lit%20ReportWEB.pdf" TargetMode="External"/><Relationship Id="rId293" Type="http://schemas.openxmlformats.org/officeDocument/2006/relationships/hyperlink" Target="https://stateofreform.com/featured/2020/12/colorado-economic-experts-on-the-economic-repercussions-of-2020/" TargetMode="External"/><Relationship Id="rId307" Type="http://schemas.openxmlformats.org/officeDocument/2006/relationships/hyperlink" Target="https://outdoorindustry.org/state/colorado/" TargetMode="External"/><Relationship Id="rId349" Type="http://schemas.openxmlformats.org/officeDocument/2006/relationships/hyperlink" Target="https://issuu.com/ucdenver10/docs/rural_track_2019_in_review?fr=sMzM3MjE4MjUy" TargetMode="External"/><Relationship Id="rId88" Type="http://schemas.openxmlformats.org/officeDocument/2006/relationships/hyperlink" Target="https://broadbandnow.com/Colorado" TargetMode="External"/><Relationship Id="rId111" Type="http://schemas.openxmlformats.org/officeDocument/2006/relationships/hyperlink" Target="https://cdphe.colorado.gov/fpp/about-us" TargetMode="External"/><Relationship Id="rId153" Type="http://schemas.openxmlformats.org/officeDocument/2006/relationships/hyperlink" Target="https://www.coloradohealthinstitute.org/sites/default/files/file_attachments/2019%20CHAS%20Storybook.pdf" TargetMode="External"/><Relationship Id="rId195" Type="http://schemas.openxmlformats.org/officeDocument/2006/relationships/hyperlink" Target="https://www.flpadvisors.com/uploads/4/2/4/2/42429949/leichty_online_learning_for_rural_students_nasbe_standard_jan-2021.pdf" TargetMode="External"/><Relationship Id="rId209" Type="http://schemas.openxmlformats.org/officeDocument/2006/relationships/hyperlink" Target="https://www.countyhealthrankings.org/app/colorado/2021/downloads" TargetMode="External"/><Relationship Id="rId360" Type="http://schemas.openxmlformats.org/officeDocument/2006/relationships/hyperlink" Target="https://covid19.colorado.gov/vaccine-data-dashboard" TargetMode="External"/><Relationship Id="rId220" Type="http://schemas.openxmlformats.org/officeDocument/2006/relationships/hyperlink" Target="https://www.denverpost.com/2021/07/08/climate-change-colorado-summer-heat/" TargetMode="External"/><Relationship Id="rId15" Type="http://schemas.openxmlformats.org/officeDocument/2006/relationships/hyperlink" Target="https://www.census.gov/quickfacts/CO" TargetMode="External"/><Relationship Id="rId57" Type="http://schemas.openxmlformats.org/officeDocument/2006/relationships/hyperlink" Target="https://map.feedingamerica.org/county/2018/overall/colorado" TargetMode="External"/><Relationship Id="rId262" Type="http://schemas.openxmlformats.org/officeDocument/2006/relationships/hyperlink" Target="https://www.cdc.gov/copd/features/copd-urban-rural-differences.html" TargetMode="External"/><Relationship Id="rId318" Type="http://schemas.openxmlformats.org/officeDocument/2006/relationships/hyperlink" Target="https://choosecolorado.com/wp-content/uploads/2016/06/Colorado-Health-Wellness-Industry-Fact-Cheet.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76"/>
  <sheetViews>
    <sheetView tabSelected="1" zoomScale="55" zoomScaleNormal="55" workbookViewId="0">
      <pane ySplit="9" topLeftCell="A88" activePane="bottomLeft" state="frozen"/>
      <selection pane="bottomLeft" activeCell="F91" sqref="F91"/>
    </sheetView>
  </sheetViews>
  <sheetFormatPr defaultRowHeight="18.75" x14ac:dyDescent="0.3"/>
  <cols>
    <col min="1" max="1" width="33.5703125" style="103" customWidth="1"/>
    <col min="2" max="2" width="129.140625" style="89" customWidth="1"/>
    <col min="3" max="3" width="89.42578125" style="89" customWidth="1"/>
    <col min="4" max="4" width="9.140625" style="108"/>
    <col min="5" max="16384" width="9.140625" style="89"/>
  </cols>
  <sheetData>
    <row r="1" spans="1:8" ht="9" customHeight="1" x14ac:dyDescent="0.3">
      <c r="A1" s="99"/>
      <c r="B1" s="2"/>
      <c r="C1" s="2"/>
      <c r="D1" s="104"/>
      <c r="E1" s="88"/>
      <c r="F1" s="88"/>
      <c r="G1" s="88"/>
      <c r="H1" s="86"/>
    </row>
    <row r="2" spans="1:8" hidden="1" x14ac:dyDescent="0.3">
      <c r="A2" s="99"/>
      <c r="B2" s="2"/>
      <c r="C2" s="2"/>
      <c r="D2" s="104"/>
      <c r="E2" s="1"/>
      <c r="F2" s="1"/>
      <c r="G2" s="1"/>
      <c r="H2" s="87"/>
    </row>
    <row r="3" spans="1:8" ht="9.75" customHeight="1" x14ac:dyDescent="0.3">
      <c r="A3" s="99"/>
      <c r="B3" s="98"/>
      <c r="C3" s="98"/>
      <c r="D3" s="105"/>
      <c r="E3" s="1"/>
      <c r="F3" s="1"/>
      <c r="G3" s="1"/>
      <c r="H3" s="87"/>
    </row>
    <row r="4" spans="1:8" ht="30.6" customHeight="1" x14ac:dyDescent="0.25">
      <c r="A4" s="100"/>
      <c r="B4" s="111" t="s">
        <v>0</v>
      </c>
      <c r="C4" s="112"/>
      <c r="D4" s="113"/>
      <c r="E4" s="1"/>
      <c r="F4" s="1"/>
      <c r="G4" s="1"/>
      <c r="H4" s="87"/>
    </row>
    <row r="5" spans="1:8" ht="15" x14ac:dyDescent="0.25">
      <c r="A5" s="100"/>
      <c r="B5" s="112"/>
      <c r="C5" s="112"/>
      <c r="D5" s="113"/>
      <c r="E5" s="1"/>
      <c r="F5" s="1"/>
      <c r="G5" s="1"/>
      <c r="H5" s="87"/>
    </row>
    <row r="6" spans="1:8" ht="22.5" customHeight="1" x14ac:dyDescent="0.3">
      <c r="A6" s="100"/>
      <c r="B6" s="3"/>
      <c r="C6" s="3"/>
      <c r="D6" s="106"/>
      <c r="E6" s="1"/>
      <c r="F6" s="1"/>
      <c r="G6" s="1"/>
      <c r="H6" s="87"/>
    </row>
    <row r="7" spans="1:8" ht="9" customHeight="1" x14ac:dyDescent="0.3">
      <c r="A7" s="100"/>
      <c r="B7" s="97"/>
      <c r="C7" s="97"/>
      <c r="D7" s="107"/>
      <c r="E7" s="1"/>
      <c r="F7" s="1"/>
      <c r="G7" s="1"/>
      <c r="H7" s="87"/>
    </row>
    <row r="8" spans="1:8" ht="21" customHeight="1" x14ac:dyDescent="0.3">
      <c r="A8" s="110"/>
      <c r="B8" s="110"/>
      <c r="C8" s="110"/>
      <c r="D8" s="110"/>
      <c r="E8" s="1"/>
      <c r="F8" s="1"/>
      <c r="G8" s="1"/>
      <c r="H8" s="87"/>
    </row>
    <row r="9" spans="1:8" x14ac:dyDescent="0.3">
      <c r="A9" s="101" t="s">
        <v>1</v>
      </c>
      <c r="B9" s="96" t="s">
        <v>2</v>
      </c>
      <c r="C9" s="96" t="s">
        <v>3</v>
      </c>
      <c r="D9" s="96" t="s">
        <v>4</v>
      </c>
      <c r="E9" s="3"/>
      <c r="F9" s="3"/>
      <c r="G9" s="3"/>
      <c r="H9" s="87"/>
    </row>
    <row r="10" spans="1:8" ht="75" x14ac:dyDescent="0.25">
      <c r="A10" s="102" t="s">
        <v>1261</v>
      </c>
      <c r="B10" s="62" t="s">
        <v>5</v>
      </c>
      <c r="C10" s="62" t="s">
        <v>6</v>
      </c>
      <c r="D10" s="93" t="s">
        <v>4</v>
      </c>
      <c r="E10" s="3"/>
      <c r="F10" s="3"/>
      <c r="G10" s="3"/>
      <c r="H10" s="87"/>
    </row>
    <row r="11" spans="1:8" ht="112.5" x14ac:dyDescent="0.25">
      <c r="A11" s="102" t="s">
        <v>1261</v>
      </c>
      <c r="B11" s="62" t="s">
        <v>7</v>
      </c>
      <c r="C11" s="62" t="s">
        <v>8</v>
      </c>
      <c r="D11" s="93" t="s">
        <v>4</v>
      </c>
      <c r="E11" s="3"/>
      <c r="F11" s="3"/>
      <c r="G11" s="3"/>
      <c r="H11" s="87"/>
    </row>
    <row r="12" spans="1:8" ht="56.25" x14ac:dyDescent="0.25">
      <c r="A12" s="102">
        <v>1</v>
      </c>
      <c r="B12" s="62" t="s">
        <v>102</v>
      </c>
      <c r="C12" s="62" t="s">
        <v>9</v>
      </c>
      <c r="D12" s="109" t="s">
        <v>4</v>
      </c>
      <c r="E12" s="3"/>
      <c r="F12" s="3"/>
      <c r="G12" s="3"/>
      <c r="H12" s="87"/>
    </row>
    <row r="13" spans="1:8" ht="37.5" x14ac:dyDescent="0.25">
      <c r="A13" s="102">
        <v>1</v>
      </c>
      <c r="B13" s="62" t="s">
        <v>175</v>
      </c>
      <c r="C13" s="62" t="s">
        <v>104</v>
      </c>
      <c r="D13" s="109" t="s">
        <v>4</v>
      </c>
      <c r="E13" s="3"/>
      <c r="F13" s="3"/>
      <c r="G13" s="3"/>
      <c r="H13" s="87"/>
    </row>
    <row r="14" spans="1:8" ht="130.5" customHeight="1" x14ac:dyDescent="0.25">
      <c r="A14" s="102">
        <v>1</v>
      </c>
      <c r="B14" s="62" t="s">
        <v>176</v>
      </c>
      <c r="C14" s="62" t="s">
        <v>104</v>
      </c>
      <c r="D14" s="109" t="s">
        <v>4</v>
      </c>
      <c r="E14" s="3"/>
      <c r="F14" s="3"/>
      <c r="G14" s="3"/>
      <c r="H14" s="87"/>
    </row>
    <row r="15" spans="1:8" ht="56.25" x14ac:dyDescent="0.25">
      <c r="A15" s="102">
        <v>1</v>
      </c>
      <c r="B15" s="62" t="s">
        <v>178</v>
      </c>
      <c r="C15" s="62" t="s">
        <v>9</v>
      </c>
      <c r="D15" s="109" t="s">
        <v>4</v>
      </c>
      <c r="E15" s="3"/>
      <c r="F15" s="3"/>
      <c r="G15" s="3"/>
      <c r="H15" s="87"/>
    </row>
    <row r="16" spans="1:8" ht="56.25" x14ac:dyDescent="0.25">
      <c r="A16" s="102">
        <v>1</v>
      </c>
      <c r="B16" s="62" t="s">
        <v>216</v>
      </c>
      <c r="C16" s="62" t="s">
        <v>9</v>
      </c>
      <c r="D16" s="109" t="s">
        <v>4</v>
      </c>
      <c r="E16" s="3"/>
      <c r="F16" s="3"/>
      <c r="G16" s="3"/>
      <c r="H16" s="87"/>
    </row>
    <row r="17" spans="1:8" ht="56.25" x14ac:dyDescent="0.25">
      <c r="A17" s="102">
        <v>1</v>
      </c>
      <c r="B17" s="62" t="s">
        <v>179</v>
      </c>
      <c r="C17" s="62" t="s">
        <v>180</v>
      </c>
      <c r="D17" s="93" t="s">
        <v>4</v>
      </c>
      <c r="E17" s="3"/>
      <c r="F17" s="3"/>
      <c r="G17" s="3"/>
      <c r="H17" s="87"/>
    </row>
    <row r="18" spans="1:8" ht="75" x14ac:dyDescent="0.25">
      <c r="A18" s="102">
        <v>1</v>
      </c>
      <c r="B18" s="62" t="s">
        <v>181</v>
      </c>
      <c r="C18" s="62" t="s">
        <v>182</v>
      </c>
      <c r="D18" s="93" t="s">
        <v>4</v>
      </c>
      <c r="E18" s="3"/>
      <c r="F18" s="3"/>
      <c r="G18" s="3"/>
      <c r="H18" s="87"/>
    </row>
    <row r="19" spans="1:8" ht="93.75" x14ac:dyDescent="0.25">
      <c r="A19" s="102">
        <v>1</v>
      </c>
      <c r="B19" s="62" t="s">
        <v>183</v>
      </c>
      <c r="C19" s="62" t="s">
        <v>184</v>
      </c>
      <c r="D19" s="93" t="s">
        <v>4</v>
      </c>
      <c r="E19" s="3"/>
      <c r="F19" s="3"/>
      <c r="G19" s="3"/>
      <c r="H19" s="87"/>
    </row>
    <row r="20" spans="1:8" ht="56.25" x14ac:dyDescent="0.25">
      <c r="A20" s="102">
        <v>1</v>
      </c>
      <c r="B20" s="62" t="s">
        <v>185</v>
      </c>
      <c r="C20" s="62" t="s">
        <v>187</v>
      </c>
      <c r="D20" s="93" t="s">
        <v>4</v>
      </c>
      <c r="E20" s="3"/>
      <c r="F20" s="3"/>
      <c r="G20" s="3"/>
      <c r="H20" s="87"/>
    </row>
    <row r="21" spans="1:8" ht="75" x14ac:dyDescent="0.25">
      <c r="A21" s="102">
        <v>1</v>
      </c>
      <c r="B21" s="62" t="s">
        <v>186</v>
      </c>
      <c r="C21" s="62" t="s">
        <v>188</v>
      </c>
      <c r="D21" s="93" t="s">
        <v>4</v>
      </c>
      <c r="E21" s="3"/>
      <c r="F21" s="3"/>
      <c r="G21" s="3"/>
      <c r="H21" s="87"/>
    </row>
    <row r="22" spans="1:8" ht="37.5" x14ac:dyDescent="0.25">
      <c r="A22" s="102">
        <v>2</v>
      </c>
      <c r="B22" s="62" t="s">
        <v>189</v>
      </c>
      <c r="C22" s="62" t="s">
        <v>196</v>
      </c>
      <c r="D22" s="93" t="s">
        <v>4</v>
      </c>
      <c r="E22" s="3"/>
      <c r="F22" s="3"/>
      <c r="G22" s="3"/>
      <c r="H22" s="87"/>
    </row>
    <row r="23" spans="1:8" ht="37.5" x14ac:dyDescent="0.25">
      <c r="A23" s="102">
        <v>2</v>
      </c>
      <c r="B23" s="62" t="s">
        <v>190</v>
      </c>
      <c r="C23" s="62" t="s">
        <v>196</v>
      </c>
      <c r="D23" s="93" t="s">
        <v>4</v>
      </c>
      <c r="E23" s="3"/>
      <c r="F23" s="3"/>
      <c r="G23" s="3"/>
      <c r="H23" s="87"/>
    </row>
    <row r="24" spans="1:8" ht="37.5" x14ac:dyDescent="0.25">
      <c r="A24" s="102">
        <v>2</v>
      </c>
      <c r="B24" s="62" t="s">
        <v>191</v>
      </c>
      <c r="C24" s="62" t="s">
        <v>196</v>
      </c>
      <c r="D24" s="93" t="s">
        <v>4</v>
      </c>
      <c r="E24" s="3"/>
      <c r="F24" s="3"/>
      <c r="G24" s="3"/>
      <c r="H24" s="87"/>
    </row>
    <row r="25" spans="1:8" ht="37.5" x14ac:dyDescent="0.25">
      <c r="A25" s="102">
        <v>2</v>
      </c>
      <c r="B25" s="62" t="s">
        <v>192</v>
      </c>
      <c r="C25" s="62" t="s">
        <v>196</v>
      </c>
      <c r="D25" s="93" t="s">
        <v>4</v>
      </c>
      <c r="E25" s="3"/>
      <c r="F25" s="3"/>
      <c r="G25" s="3"/>
      <c r="H25" s="87"/>
    </row>
    <row r="26" spans="1:8" ht="37.5" x14ac:dyDescent="0.25">
      <c r="A26" s="102">
        <v>2</v>
      </c>
      <c r="B26" s="62" t="s">
        <v>193</v>
      </c>
      <c r="C26" s="62" t="s">
        <v>196</v>
      </c>
      <c r="D26" s="93" t="s">
        <v>4</v>
      </c>
      <c r="E26" s="3"/>
      <c r="F26" s="3"/>
      <c r="G26" s="3"/>
      <c r="H26" s="87"/>
    </row>
    <row r="27" spans="1:8" ht="37.5" x14ac:dyDescent="0.25">
      <c r="A27" s="102">
        <v>2</v>
      </c>
      <c r="B27" s="62" t="s">
        <v>194</v>
      </c>
      <c r="C27" s="62" t="s">
        <v>196</v>
      </c>
      <c r="D27" s="93" t="s">
        <v>4</v>
      </c>
      <c r="E27" s="3"/>
      <c r="F27" s="3"/>
      <c r="G27" s="3"/>
      <c r="H27" s="87"/>
    </row>
    <row r="28" spans="1:8" ht="37.5" x14ac:dyDescent="0.25">
      <c r="A28" s="102">
        <v>2</v>
      </c>
      <c r="B28" s="62" t="s">
        <v>195</v>
      </c>
      <c r="C28" s="62" t="s">
        <v>196</v>
      </c>
      <c r="D28" s="93" t="s">
        <v>4</v>
      </c>
      <c r="E28" s="3"/>
      <c r="F28" s="3"/>
      <c r="G28" s="3"/>
      <c r="H28" s="87"/>
    </row>
    <row r="29" spans="1:8" ht="56.25" x14ac:dyDescent="0.25">
      <c r="A29" s="102">
        <v>2</v>
      </c>
      <c r="B29" s="62" t="s">
        <v>200</v>
      </c>
      <c r="C29" s="62" t="s">
        <v>201</v>
      </c>
      <c r="D29" s="93" t="s">
        <v>4</v>
      </c>
      <c r="E29" s="3"/>
      <c r="F29" s="3"/>
      <c r="G29" s="3"/>
      <c r="H29" s="87"/>
    </row>
    <row r="30" spans="1:8" ht="56.25" x14ac:dyDescent="0.25">
      <c r="A30" s="102">
        <v>2</v>
      </c>
      <c r="B30" s="62" t="s">
        <v>199</v>
      </c>
      <c r="C30" s="62" t="s">
        <v>198</v>
      </c>
      <c r="D30" s="93" t="s">
        <v>4</v>
      </c>
      <c r="E30" s="3"/>
      <c r="F30" s="3"/>
      <c r="G30" s="3"/>
      <c r="H30" s="87"/>
    </row>
    <row r="31" spans="1:8" ht="56.25" x14ac:dyDescent="0.25">
      <c r="A31" s="102">
        <v>2</v>
      </c>
      <c r="B31" s="62" t="s">
        <v>197</v>
      </c>
      <c r="C31" s="62" t="s">
        <v>198</v>
      </c>
      <c r="D31" s="93" t="s">
        <v>4</v>
      </c>
      <c r="E31" s="3"/>
      <c r="F31" s="3"/>
      <c r="G31" s="3"/>
      <c r="H31" s="87"/>
    </row>
    <row r="32" spans="1:8" ht="56.25" x14ac:dyDescent="0.25">
      <c r="A32" s="102">
        <v>2</v>
      </c>
      <c r="B32" s="62" t="s">
        <v>213</v>
      </c>
      <c r="C32" s="62" t="s">
        <v>212</v>
      </c>
      <c r="D32" s="93" t="s">
        <v>4</v>
      </c>
      <c r="E32" s="3"/>
      <c r="F32" s="3"/>
      <c r="G32" s="3"/>
      <c r="H32" s="87"/>
    </row>
    <row r="33" spans="1:8" ht="56.25" x14ac:dyDescent="0.25">
      <c r="A33" s="102">
        <v>2</v>
      </c>
      <c r="B33" s="62" t="s">
        <v>215</v>
      </c>
      <c r="C33" s="62" t="s">
        <v>214</v>
      </c>
      <c r="D33" s="93" t="s">
        <v>4</v>
      </c>
      <c r="E33" s="3"/>
      <c r="F33" s="3"/>
      <c r="G33" s="3"/>
      <c r="H33" s="87"/>
    </row>
    <row r="34" spans="1:8" ht="56.25" x14ac:dyDescent="0.25">
      <c r="A34" s="102">
        <v>2</v>
      </c>
      <c r="B34" s="62" t="s">
        <v>221</v>
      </c>
      <c r="C34" s="62" t="s">
        <v>220</v>
      </c>
      <c r="D34" s="93" t="s">
        <v>4</v>
      </c>
      <c r="E34" s="3"/>
      <c r="F34" s="3"/>
      <c r="G34" s="3"/>
      <c r="H34" s="87"/>
    </row>
    <row r="35" spans="1:8" ht="56.25" x14ac:dyDescent="0.25">
      <c r="A35" s="102">
        <v>2</v>
      </c>
      <c r="B35" s="62" t="s">
        <v>219</v>
      </c>
      <c r="C35" s="62" t="s">
        <v>220</v>
      </c>
      <c r="D35" s="93" t="s">
        <v>4</v>
      </c>
      <c r="E35" s="3"/>
      <c r="F35" s="3"/>
      <c r="G35" s="3"/>
      <c r="H35" s="87"/>
    </row>
    <row r="36" spans="1:8" ht="56.25" x14ac:dyDescent="0.25">
      <c r="A36" s="102">
        <v>2</v>
      </c>
      <c r="B36" s="62" t="s">
        <v>222</v>
      </c>
      <c r="C36" s="62" t="s">
        <v>220</v>
      </c>
      <c r="D36" s="93" t="s">
        <v>4</v>
      </c>
      <c r="E36" s="3"/>
      <c r="F36" s="3"/>
      <c r="G36" s="3"/>
      <c r="H36" s="87"/>
    </row>
    <row r="37" spans="1:8" ht="37.5" x14ac:dyDescent="0.25">
      <c r="A37" s="102">
        <v>2</v>
      </c>
      <c r="B37" s="62" t="s">
        <v>217</v>
      </c>
      <c r="C37" s="62" t="s">
        <v>218</v>
      </c>
      <c r="D37" s="93" t="s">
        <v>4</v>
      </c>
      <c r="E37" s="3"/>
      <c r="F37" s="3"/>
      <c r="G37" s="3"/>
      <c r="H37" s="87"/>
    </row>
    <row r="38" spans="1:8" ht="93.75" x14ac:dyDescent="0.25">
      <c r="A38" s="102">
        <v>3</v>
      </c>
      <c r="B38" s="62" t="s">
        <v>1262</v>
      </c>
      <c r="C38" s="62" t="s">
        <v>303</v>
      </c>
      <c r="D38" s="93" t="s">
        <v>4</v>
      </c>
      <c r="E38" s="3"/>
      <c r="F38" s="3"/>
      <c r="G38" s="3"/>
      <c r="H38" s="87"/>
    </row>
    <row r="39" spans="1:8" ht="56.25" x14ac:dyDescent="0.25">
      <c r="A39" s="102">
        <v>3</v>
      </c>
      <c r="B39" s="62" t="s">
        <v>302</v>
      </c>
      <c r="C39" s="62" t="s">
        <v>303</v>
      </c>
      <c r="D39" s="93" t="s">
        <v>4</v>
      </c>
      <c r="E39" s="3"/>
      <c r="F39" s="3"/>
      <c r="G39" s="3"/>
      <c r="H39" s="87"/>
    </row>
    <row r="40" spans="1:8" ht="131.25" x14ac:dyDescent="0.25">
      <c r="A40" s="102">
        <v>3</v>
      </c>
      <c r="B40" s="62" t="s">
        <v>295</v>
      </c>
      <c r="C40" s="62" t="s">
        <v>296</v>
      </c>
      <c r="D40" s="93" t="s">
        <v>4</v>
      </c>
      <c r="E40" s="3"/>
      <c r="F40" s="3"/>
      <c r="G40" s="3"/>
      <c r="H40" s="87"/>
    </row>
    <row r="41" spans="1:8" ht="93.75" x14ac:dyDescent="0.25">
      <c r="A41" s="102">
        <v>3</v>
      </c>
      <c r="B41" s="62" t="s">
        <v>1263</v>
      </c>
      <c r="C41" s="62" t="s">
        <v>1245</v>
      </c>
      <c r="D41" s="93" t="s">
        <v>4</v>
      </c>
      <c r="E41" s="3"/>
      <c r="F41" s="3"/>
      <c r="G41" s="3"/>
      <c r="H41" s="87"/>
    </row>
    <row r="42" spans="1:8" ht="56.25" x14ac:dyDescent="0.25">
      <c r="A42" s="102">
        <v>4</v>
      </c>
      <c r="B42" s="62" t="s">
        <v>307</v>
      </c>
      <c r="C42" s="62" t="s">
        <v>306</v>
      </c>
      <c r="D42" s="93" t="s">
        <v>4</v>
      </c>
      <c r="E42" s="3"/>
      <c r="F42" s="3"/>
      <c r="G42" s="3"/>
      <c r="H42" s="87"/>
    </row>
    <row r="43" spans="1:8" ht="56.25" x14ac:dyDescent="0.25">
      <c r="A43" s="102">
        <v>4</v>
      </c>
      <c r="B43" s="62" t="s">
        <v>1246</v>
      </c>
      <c r="C43" s="62" t="s">
        <v>1247</v>
      </c>
      <c r="D43" s="93" t="s">
        <v>4</v>
      </c>
      <c r="E43" s="3"/>
      <c r="F43" s="3"/>
      <c r="G43" s="3"/>
      <c r="H43" s="87"/>
    </row>
    <row r="44" spans="1:8" ht="56.25" x14ac:dyDescent="0.25">
      <c r="A44" s="102">
        <v>4</v>
      </c>
      <c r="B44" s="62" t="s">
        <v>1248</v>
      </c>
      <c r="C44" s="62" t="s">
        <v>303</v>
      </c>
      <c r="D44" s="93" t="s">
        <v>4</v>
      </c>
      <c r="E44" s="3"/>
      <c r="F44" s="3"/>
      <c r="G44" s="3"/>
      <c r="H44" s="87"/>
    </row>
    <row r="45" spans="1:8" ht="37.5" x14ac:dyDescent="0.25">
      <c r="A45" s="102">
        <v>4</v>
      </c>
      <c r="B45" s="62" t="s">
        <v>297</v>
      </c>
      <c r="C45" s="62" t="s">
        <v>300</v>
      </c>
      <c r="D45" s="93" t="s">
        <v>4</v>
      </c>
      <c r="E45" s="3"/>
      <c r="F45" s="3"/>
      <c r="G45" s="3"/>
      <c r="H45" s="87"/>
    </row>
    <row r="46" spans="1:8" ht="37.5" x14ac:dyDescent="0.25">
      <c r="A46" s="102">
        <v>4</v>
      </c>
      <c r="B46" s="62" t="s">
        <v>299</v>
      </c>
      <c r="C46" s="62" t="s">
        <v>300</v>
      </c>
      <c r="D46" s="93" t="s">
        <v>4</v>
      </c>
      <c r="E46" s="3"/>
      <c r="F46" s="3"/>
      <c r="G46" s="3"/>
      <c r="H46" s="87"/>
    </row>
    <row r="47" spans="1:8" ht="37.5" x14ac:dyDescent="0.25">
      <c r="A47" s="102">
        <v>4</v>
      </c>
      <c r="B47" s="62" t="s">
        <v>298</v>
      </c>
      <c r="C47" s="62" t="s">
        <v>300</v>
      </c>
      <c r="D47" s="93" t="s">
        <v>4</v>
      </c>
      <c r="E47" s="3"/>
      <c r="F47" s="3"/>
      <c r="G47" s="3"/>
      <c r="H47" s="87"/>
    </row>
    <row r="48" spans="1:8" ht="37.5" x14ac:dyDescent="0.25">
      <c r="A48" s="102">
        <v>4</v>
      </c>
      <c r="B48" s="62" t="s">
        <v>1264</v>
      </c>
      <c r="C48" s="62" t="s">
        <v>300</v>
      </c>
      <c r="D48" s="93" t="s">
        <v>4</v>
      </c>
      <c r="E48" s="3"/>
      <c r="F48" s="3"/>
      <c r="G48" s="3"/>
      <c r="H48" s="87"/>
    </row>
    <row r="49" spans="1:8" ht="75" x14ac:dyDescent="0.25">
      <c r="A49" s="102">
        <v>4</v>
      </c>
      <c r="B49" s="62" t="s">
        <v>1249</v>
      </c>
      <c r="C49" s="62" t="s">
        <v>1250</v>
      </c>
      <c r="D49" s="93" t="s">
        <v>4</v>
      </c>
      <c r="E49" s="3"/>
      <c r="F49" s="3"/>
      <c r="G49" s="3"/>
      <c r="H49" s="87"/>
    </row>
    <row r="50" spans="1:8" ht="37.5" x14ac:dyDescent="0.25">
      <c r="A50" s="102">
        <v>4</v>
      </c>
      <c r="B50" s="62" t="s">
        <v>301</v>
      </c>
      <c r="C50" s="62" t="s">
        <v>300</v>
      </c>
      <c r="D50" s="93" t="s">
        <v>4</v>
      </c>
      <c r="E50" s="3"/>
      <c r="F50" s="3"/>
      <c r="G50" s="3"/>
      <c r="H50" s="87"/>
    </row>
    <row r="51" spans="1:8" ht="93.75" x14ac:dyDescent="0.25">
      <c r="A51" s="102">
        <v>4</v>
      </c>
      <c r="B51" s="62" t="s">
        <v>304</v>
      </c>
      <c r="C51" s="62" t="s">
        <v>305</v>
      </c>
      <c r="D51" s="93" t="s">
        <v>4</v>
      </c>
      <c r="E51" s="3"/>
      <c r="F51" s="3"/>
      <c r="G51" s="3"/>
      <c r="H51" s="87"/>
    </row>
    <row r="52" spans="1:8" ht="56.25" x14ac:dyDescent="0.25">
      <c r="A52" s="102">
        <v>5</v>
      </c>
      <c r="B52" s="62" t="s">
        <v>399</v>
      </c>
      <c r="C52" s="62" t="s">
        <v>398</v>
      </c>
      <c r="D52" s="93" t="s">
        <v>4</v>
      </c>
      <c r="E52" s="3"/>
      <c r="F52" s="3"/>
      <c r="G52" s="3"/>
      <c r="H52" s="87"/>
    </row>
    <row r="53" spans="1:8" ht="37.5" x14ac:dyDescent="0.25">
      <c r="A53" s="102">
        <v>5</v>
      </c>
      <c r="B53" s="62" t="s">
        <v>311</v>
      </c>
      <c r="C53" s="62" t="s">
        <v>312</v>
      </c>
      <c r="D53" s="93" t="s">
        <v>4</v>
      </c>
      <c r="E53" s="3"/>
      <c r="F53" s="3"/>
      <c r="G53" s="3"/>
      <c r="H53" s="87"/>
    </row>
    <row r="54" spans="1:8" ht="56.25" x14ac:dyDescent="0.25">
      <c r="A54" s="102">
        <v>5</v>
      </c>
      <c r="B54" s="62" t="s">
        <v>390</v>
      </c>
      <c r="C54" s="62" t="s">
        <v>391</v>
      </c>
      <c r="D54" s="93" t="s">
        <v>4</v>
      </c>
      <c r="E54" s="3"/>
      <c r="F54" s="3"/>
      <c r="G54" s="3"/>
      <c r="H54" s="87"/>
    </row>
    <row r="55" spans="1:8" ht="56.25" x14ac:dyDescent="0.25">
      <c r="A55" s="102">
        <v>5</v>
      </c>
      <c r="B55" s="62" t="s">
        <v>400</v>
      </c>
      <c r="C55" s="62" t="s">
        <v>398</v>
      </c>
      <c r="D55" s="93" t="s">
        <v>4</v>
      </c>
      <c r="E55" s="3"/>
      <c r="F55" s="3"/>
      <c r="G55" s="3"/>
      <c r="H55" s="87"/>
    </row>
    <row r="56" spans="1:8" ht="56.25" x14ac:dyDescent="0.25">
      <c r="A56" s="102">
        <v>5</v>
      </c>
      <c r="B56" s="62" t="s">
        <v>1265</v>
      </c>
      <c r="C56" s="62" t="s">
        <v>398</v>
      </c>
      <c r="D56" s="93" t="s">
        <v>4</v>
      </c>
      <c r="E56" s="3"/>
      <c r="F56" s="3"/>
      <c r="G56" s="3"/>
      <c r="H56" s="87"/>
    </row>
    <row r="57" spans="1:8" ht="56.25" x14ac:dyDescent="0.25">
      <c r="A57" s="102">
        <v>5</v>
      </c>
      <c r="B57" s="62" t="s">
        <v>1266</v>
      </c>
      <c r="C57" s="62" t="s">
        <v>398</v>
      </c>
      <c r="D57" s="93" t="s">
        <v>4</v>
      </c>
      <c r="E57" s="3"/>
      <c r="F57" s="3"/>
      <c r="G57" s="3"/>
      <c r="H57" s="87"/>
    </row>
    <row r="58" spans="1:8" ht="56.25" x14ac:dyDescent="0.25">
      <c r="A58" s="102">
        <v>5</v>
      </c>
      <c r="B58" s="62" t="s">
        <v>386</v>
      </c>
      <c r="C58" s="62" t="s">
        <v>1549</v>
      </c>
      <c r="D58" s="93" t="s">
        <v>4</v>
      </c>
      <c r="E58" s="3"/>
      <c r="F58" s="3"/>
      <c r="G58" s="3"/>
      <c r="H58" s="87"/>
    </row>
    <row r="59" spans="1:8" ht="56.25" x14ac:dyDescent="0.25">
      <c r="A59" s="102">
        <v>5</v>
      </c>
      <c r="B59" s="62" t="s">
        <v>387</v>
      </c>
      <c r="C59" s="62" t="s">
        <v>1550</v>
      </c>
      <c r="D59" s="93" t="s">
        <v>4</v>
      </c>
      <c r="E59" s="3"/>
      <c r="F59" s="3"/>
      <c r="G59" s="3"/>
      <c r="H59" s="87"/>
    </row>
    <row r="60" spans="1:8" ht="75" x14ac:dyDescent="0.25">
      <c r="A60" s="102">
        <v>5</v>
      </c>
      <c r="B60" s="62" t="s">
        <v>393</v>
      </c>
      <c r="C60" s="62" t="s">
        <v>392</v>
      </c>
      <c r="D60" s="93" t="s">
        <v>4</v>
      </c>
      <c r="E60" s="3"/>
      <c r="F60" s="3"/>
      <c r="G60" s="3"/>
      <c r="H60" s="87"/>
    </row>
    <row r="61" spans="1:8" ht="37.5" x14ac:dyDescent="0.25">
      <c r="A61" s="102">
        <v>5</v>
      </c>
      <c r="B61" s="62" t="s">
        <v>388</v>
      </c>
      <c r="C61" s="62" t="s">
        <v>389</v>
      </c>
      <c r="D61" s="93" t="s">
        <v>4</v>
      </c>
      <c r="E61" s="3"/>
      <c r="F61" s="3"/>
      <c r="G61" s="3"/>
      <c r="H61" s="87"/>
    </row>
    <row r="62" spans="1:8" x14ac:dyDescent="0.25">
      <c r="A62" s="102">
        <v>6</v>
      </c>
      <c r="B62" s="62" t="s">
        <v>308</v>
      </c>
      <c r="C62" s="62" t="s">
        <v>310</v>
      </c>
      <c r="D62" s="93" t="s">
        <v>4</v>
      </c>
      <c r="E62" s="3"/>
      <c r="F62" s="3"/>
      <c r="G62" s="3"/>
      <c r="H62" s="87"/>
    </row>
    <row r="63" spans="1:8" x14ac:dyDescent="0.25">
      <c r="A63" s="102">
        <v>6</v>
      </c>
      <c r="B63" s="62" t="s">
        <v>309</v>
      </c>
      <c r="C63" s="62" t="s">
        <v>310</v>
      </c>
      <c r="D63" s="93" t="s">
        <v>4</v>
      </c>
      <c r="E63" s="3"/>
      <c r="F63" s="3"/>
      <c r="G63" s="3"/>
      <c r="H63" s="87"/>
    </row>
    <row r="64" spans="1:8" ht="37.5" x14ac:dyDescent="0.25">
      <c r="A64" s="102">
        <v>6</v>
      </c>
      <c r="B64" s="62" t="s">
        <v>1267</v>
      </c>
      <c r="C64" s="62" t="s">
        <v>1268</v>
      </c>
      <c r="D64" s="93" t="s">
        <v>4</v>
      </c>
      <c r="E64" s="3"/>
      <c r="F64" s="3"/>
      <c r="G64" s="3"/>
      <c r="H64" s="87"/>
    </row>
    <row r="65" spans="1:8" ht="37.5" x14ac:dyDescent="0.25">
      <c r="A65" s="102">
        <v>6</v>
      </c>
      <c r="B65" s="62" t="s">
        <v>395</v>
      </c>
      <c r="C65" s="62" t="s">
        <v>394</v>
      </c>
      <c r="D65" s="93" t="s">
        <v>4</v>
      </c>
      <c r="E65" s="3"/>
      <c r="F65" s="3"/>
      <c r="G65" s="3"/>
      <c r="H65" s="87"/>
    </row>
    <row r="66" spans="1:8" ht="56.25" x14ac:dyDescent="0.25">
      <c r="A66" s="102">
        <v>6</v>
      </c>
      <c r="B66" s="62" t="s">
        <v>406</v>
      </c>
      <c r="C66" s="62" t="s">
        <v>407</v>
      </c>
      <c r="D66" s="93" t="s">
        <v>4</v>
      </c>
      <c r="E66" s="3"/>
      <c r="F66" s="3"/>
      <c r="G66" s="3"/>
      <c r="H66" s="87"/>
    </row>
    <row r="67" spans="1:8" ht="56.25" x14ac:dyDescent="0.25">
      <c r="A67" s="102">
        <v>6</v>
      </c>
      <c r="B67" s="62" t="s">
        <v>1269</v>
      </c>
      <c r="C67" s="62" t="s">
        <v>1298</v>
      </c>
      <c r="D67" s="93" t="s">
        <v>4</v>
      </c>
      <c r="E67" s="3"/>
      <c r="F67" s="3"/>
      <c r="G67" s="3"/>
      <c r="H67" s="87"/>
    </row>
    <row r="68" spans="1:8" ht="56.25" x14ac:dyDescent="0.25">
      <c r="A68" s="102">
        <v>6</v>
      </c>
      <c r="B68" s="62" t="s">
        <v>401</v>
      </c>
      <c r="C68" s="62" t="s">
        <v>402</v>
      </c>
      <c r="D68" s="93" t="s">
        <v>4</v>
      </c>
      <c r="E68" s="3"/>
      <c r="F68" s="3"/>
      <c r="G68" s="3"/>
      <c r="H68" s="87"/>
    </row>
    <row r="69" spans="1:8" ht="56.25" x14ac:dyDescent="0.25">
      <c r="A69" s="102">
        <v>6</v>
      </c>
      <c r="B69" s="62" t="s">
        <v>403</v>
      </c>
      <c r="C69" s="62" t="s">
        <v>402</v>
      </c>
      <c r="D69" s="93" t="s">
        <v>4</v>
      </c>
      <c r="E69" s="3"/>
      <c r="F69" s="3"/>
      <c r="G69" s="3"/>
      <c r="H69" s="87"/>
    </row>
    <row r="70" spans="1:8" ht="56.25" x14ac:dyDescent="0.25">
      <c r="A70" s="102">
        <v>6</v>
      </c>
      <c r="B70" s="62" t="s">
        <v>404</v>
      </c>
      <c r="C70" s="62" t="s">
        <v>405</v>
      </c>
      <c r="D70" s="93" t="s">
        <v>4</v>
      </c>
      <c r="E70" s="3"/>
      <c r="F70" s="3"/>
      <c r="G70" s="3"/>
      <c r="H70" s="87"/>
    </row>
    <row r="71" spans="1:8" ht="56.25" x14ac:dyDescent="0.25">
      <c r="A71" s="102">
        <v>6</v>
      </c>
      <c r="B71" s="62" t="s">
        <v>397</v>
      </c>
      <c r="C71" s="62" t="s">
        <v>396</v>
      </c>
      <c r="D71" s="93" t="s">
        <v>4</v>
      </c>
      <c r="E71" s="3"/>
      <c r="F71" s="3"/>
      <c r="G71" s="3"/>
      <c r="H71" s="87"/>
    </row>
    <row r="72" spans="1:8" ht="37.5" x14ac:dyDescent="0.25">
      <c r="A72" s="102">
        <v>7</v>
      </c>
      <c r="B72" s="62" t="s">
        <v>408</v>
      </c>
      <c r="C72" s="62" t="s">
        <v>410</v>
      </c>
      <c r="D72" s="93" t="s">
        <v>4</v>
      </c>
      <c r="E72" s="3"/>
      <c r="F72" s="3"/>
      <c r="G72" s="3"/>
      <c r="H72" s="87"/>
    </row>
    <row r="73" spans="1:8" ht="56.25" x14ac:dyDescent="0.25">
      <c r="A73" s="102">
        <v>7</v>
      </c>
      <c r="B73" s="62" t="s">
        <v>1270</v>
      </c>
      <c r="C73" s="62" t="s">
        <v>412</v>
      </c>
      <c r="D73" s="93" t="s">
        <v>4</v>
      </c>
      <c r="E73" s="3"/>
      <c r="F73" s="3"/>
      <c r="G73" s="3"/>
      <c r="H73" s="87"/>
    </row>
    <row r="74" spans="1:8" ht="37.5" x14ac:dyDescent="0.25">
      <c r="A74" s="102">
        <v>7</v>
      </c>
      <c r="B74" s="62" t="s">
        <v>411</v>
      </c>
      <c r="C74" s="62" t="s">
        <v>412</v>
      </c>
      <c r="D74" s="93" t="s">
        <v>4</v>
      </c>
      <c r="E74" s="3"/>
      <c r="F74" s="3"/>
      <c r="G74" s="3"/>
      <c r="H74" s="87"/>
    </row>
    <row r="75" spans="1:8" ht="37.5" x14ac:dyDescent="0.25">
      <c r="A75" s="102">
        <v>7</v>
      </c>
      <c r="B75" s="62" t="s">
        <v>409</v>
      </c>
      <c r="C75" s="62" t="s">
        <v>410</v>
      </c>
      <c r="D75" s="93" t="s">
        <v>4</v>
      </c>
      <c r="E75" s="3"/>
      <c r="F75" s="3"/>
      <c r="G75" s="3"/>
      <c r="H75" s="87"/>
    </row>
    <row r="76" spans="1:8" ht="37.5" x14ac:dyDescent="0.25">
      <c r="A76" s="102">
        <v>7</v>
      </c>
      <c r="B76" s="62" t="s">
        <v>1282</v>
      </c>
      <c r="C76" s="62" t="s">
        <v>412</v>
      </c>
      <c r="D76" s="93" t="s">
        <v>4</v>
      </c>
      <c r="E76" s="3"/>
      <c r="F76" s="3"/>
      <c r="G76" s="3"/>
      <c r="H76" s="87"/>
    </row>
    <row r="77" spans="1:8" ht="56.25" x14ac:dyDescent="0.25">
      <c r="A77" s="102">
        <v>7</v>
      </c>
      <c r="B77" s="62" t="s">
        <v>425</v>
      </c>
      <c r="C77" s="62" t="s">
        <v>426</v>
      </c>
      <c r="D77" s="93" t="s">
        <v>4</v>
      </c>
      <c r="E77" s="3"/>
      <c r="F77" s="3"/>
      <c r="G77" s="3"/>
      <c r="H77" s="87"/>
    </row>
    <row r="78" spans="1:8" ht="37.5" x14ac:dyDescent="0.25">
      <c r="A78" s="102">
        <v>7</v>
      </c>
      <c r="B78" s="62" t="s">
        <v>427</v>
      </c>
      <c r="C78" s="62" t="s">
        <v>426</v>
      </c>
      <c r="D78" s="93" t="s">
        <v>4</v>
      </c>
      <c r="E78" s="3"/>
      <c r="F78" s="3"/>
      <c r="G78" s="3"/>
      <c r="H78" s="87"/>
    </row>
    <row r="79" spans="1:8" ht="56.25" x14ac:dyDescent="0.25">
      <c r="A79" s="102">
        <v>7</v>
      </c>
      <c r="B79" s="62" t="s">
        <v>413</v>
      </c>
      <c r="C79" s="62" t="s">
        <v>414</v>
      </c>
      <c r="D79" s="93" t="s">
        <v>4</v>
      </c>
      <c r="E79" s="3"/>
      <c r="F79" s="3"/>
      <c r="G79" s="3"/>
      <c r="H79" s="87"/>
    </row>
    <row r="80" spans="1:8" ht="36.75" customHeight="1" x14ac:dyDescent="0.25">
      <c r="A80" s="102">
        <v>7</v>
      </c>
      <c r="B80" s="62" t="s">
        <v>428</v>
      </c>
      <c r="C80" s="62" t="s">
        <v>430</v>
      </c>
      <c r="D80" s="93" t="s">
        <v>4</v>
      </c>
      <c r="E80" s="3"/>
      <c r="F80" s="3"/>
      <c r="G80" s="3"/>
      <c r="H80" s="87"/>
    </row>
    <row r="81" spans="1:8" ht="56.25" x14ac:dyDescent="0.25">
      <c r="A81" s="102">
        <v>7</v>
      </c>
      <c r="B81" s="62" t="s">
        <v>429</v>
      </c>
      <c r="C81" s="62" t="s">
        <v>430</v>
      </c>
      <c r="D81" s="93" t="s">
        <v>4</v>
      </c>
      <c r="E81" s="3"/>
      <c r="F81" s="3"/>
      <c r="G81" s="3"/>
      <c r="H81" s="87"/>
    </row>
    <row r="82" spans="1:8" ht="56.25" x14ac:dyDescent="0.25">
      <c r="A82" s="102">
        <v>8</v>
      </c>
      <c r="B82" s="62" t="s">
        <v>418</v>
      </c>
      <c r="C82" s="62" t="s">
        <v>419</v>
      </c>
      <c r="D82" s="93" t="s">
        <v>4</v>
      </c>
      <c r="E82" s="3"/>
      <c r="F82" s="3"/>
      <c r="G82" s="3"/>
      <c r="H82" s="87"/>
    </row>
    <row r="83" spans="1:8" ht="56.25" x14ac:dyDescent="0.25">
      <c r="A83" s="102">
        <v>8</v>
      </c>
      <c r="B83" s="62" t="s">
        <v>420</v>
      </c>
      <c r="C83" s="62" t="s">
        <v>421</v>
      </c>
      <c r="D83" s="93" t="s">
        <v>4</v>
      </c>
      <c r="E83" s="3"/>
      <c r="F83" s="3"/>
      <c r="G83" s="3"/>
      <c r="H83" s="87"/>
    </row>
    <row r="84" spans="1:8" ht="56.25" x14ac:dyDescent="0.25">
      <c r="A84" s="102">
        <v>8</v>
      </c>
      <c r="B84" s="62" t="s">
        <v>422</v>
      </c>
      <c r="C84" s="62" t="s">
        <v>421</v>
      </c>
      <c r="D84" s="93" t="s">
        <v>4</v>
      </c>
      <c r="E84" s="3"/>
      <c r="F84" s="3"/>
      <c r="G84" s="3"/>
      <c r="H84" s="87"/>
    </row>
    <row r="85" spans="1:8" ht="37.5" x14ac:dyDescent="0.25">
      <c r="A85" s="102">
        <v>8</v>
      </c>
      <c r="B85" s="62" t="s">
        <v>432</v>
      </c>
      <c r="C85" s="62" t="s">
        <v>431</v>
      </c>
      <c r="D85" s="93" t="s">
        <v>4</v>
      </c>
      <c r="E85" s="3"/>
      <c r="F85" s="3"/>
      <c r="G85" s="3"/>
      <c r="H85" s="87"/>
    </row>
    <row r="86" spans="1:8" ht="37.5" x14ac:dyDescent="0.25">
      <c r="A86" s="102">
        <v>8</v>
      </c>
      <c r="B86" s="62" t="s">
        <v>433</v>
      </c>
      <c r="C86" s="62" t="s">
        <v>431</v>
      </c>
      <c r="D86" s="93" t="s">
        <v>4</v>
      </c>
      <c r="E86" s="3"/>
      <c r="F86" s="3"/>
      <c r="G86" s="3"/>
      <c r="H86" s="87"/>
    </row>
    <row r="87" spans="1:8" ht="56.25" x14ac:dyDescent="0.25">
      <c r="A87" s="102">
        <v>8</v>
      </c>
      <c r="B87" s="62" t="s">
        <v>439</v>
      </c>
      <c r="C87" s="62" t="s">
        <v>438</v>
      </c>
      <c r="D87" s="93" t="s">
        <v>4</v>
      </c>
      <c r="E87" s="3"/>
      <c r="F87" s="3"/>
      <c r="G87" s="3"/>
      <c r="H87" s="87"/>
    </row>
    <row r="88" spans="1:8" ht="56.25" x14ac:dyDescent="0.25">
      <c r="A88" s="102">
        <v>8</v>
      </c>
      <c r="B88" s="62" t="s">
        <v>437</v>
      </c>
      <c r="C88" s="62" t="s">
        <v>436</v>
      </c>
      <c r="D88" s="93" t="s">
        <v>4</v>
      </c>
      <c r="E88" s="3"/>
      <c r="F88" s="3"/>
      <c r="G88" s="3"/>
      <c r="H88" s="87"/>
    </row>
    <row r="89" spans="1:8" ht="37.5" x14ac:dyDescent="0.25">
      <c r="A89" s="102">
        <v>8</v>
      </c>
      <c r="B89" s="62" t="s">
        <v>444</v>
      </c>
      <c r="C89" s="62" t="s">
        <v>440</v>
      </c>
      <c r="D89" s="93" t="s">
        <v>4</v>
      </c>
      <c r="E89" s="3"/>
      <c r="F89" s="3"/>
      <c r="G89" s="3"/>
      <c r="H89" s="87"/>
    </row>
    <row r="90" spans="1:8" ht="56.25" x14ac:dyDescent="0.25">
      <c r="A90" s="102">
        <v>8</v>
      </c>
      <c r="B90" s="62" t="s">
        <v>1255</v>
      </c>
      <c r="C90" s="62" t="s">
        <v>1256</v>
      </c>
      <c r="D90" s="109" t="s">
        <v>4</v>
      </c>
      <c r="E90" s="3"/>
      <c r="F90" s="3"/>
      <c r="G90" s="3"/>
      <c r="H90" s="87"/>
    </row>
    <row r="91" spans="1:8" ht="37.5" x14ac:dyDescent="0.25">
      <c r="A91" s="102">
        <v>8</v>
      </c>
      <c r="B91" s="62" t="s">
        <v>445</v>
      </c>
      <c r="C91" s="62" t="s">
        <v>440</v>
      </c>
      <c r="D91" s="93" t="s">
        <v>4</v>
      </c>
      <c r="E91" s="3"/>
      <c r="F91" s="3"/>
      <c r="G91" s="3"/>
      <c r="H91" s="87"/>
    </row>
    <row r="92" spans="1:8" ht="75" x14ac:dyDescent="0.25">
      <c r="A92" s="102">
        <v>8</v>
      </c>
      <c r="B92" s="62" t="s">
        <v>423</v>
      </c>
      <c r="C92" s="62" t="s">
        <v>424</v>
      </c>
      <c r="D92" s="93" t="s">
        <v>4</v>
      </c>
      <c r="E92" s="3"/>
      <c r="F92" s="3"/>
      <c r="G92" s="3"/>
      <c r="H92" s="87"/>
    </row>
    <row r="93" spans="1:8" ht="75" x14ac:dyDescent="0.25">
      <c r="A93" s="102">
        <v>9</v>
      </c>
      <c r="B93" s="62" t="s">
        <v>434</v>
      </c>
      <c r="C93" s="62" t="s">
        <v>435</v>
      </c>
      <c r="D93" s="93" t="s">
        <v>4</v>
      </c>
      <c r="E93" s="3"/>
      <c r="F93" s="3"/>
      <c r="G93" s="3"/>
      <c r="H93" s="87"/>
    </row>
    <row r="94" spans="1:8" ht="56.25" x14ac:dyDescent="0.25">
      <c r="A94" s="102">
        <v>9</v>
      </c>
      <c r="B94" s="90" t="s">
        <v>1294</v>
      </c>
      <c r="C94" s="62" t="s">
        <v>1295</v>
      </c>
      <c r="D94" s="93" t="s">
        <v>4</v>
      </c>
      <c r="E94" s="3"/>
      <c r="F94" s="3"/>
      <c r="G94" s="3"/>
      <c r="H94" s="87"/>
    </row>
    <row r="95" spans="1:8" ht="75" x14ac:dyDescent="0.25">
      <c r="A95" s="102">
        <v>9</v>
      </c>
      <c r="B95" s="62" t="s">
        <v>5</v>
      </c>
      <c r="C95" s="62" t="s">
        <v>6</v>
      </c>
      <c r="D95" s="93" t="s">
        <v>4</v>
      </c>
      <c r="E95" s="3"/>
      <c r="F95" s="3"/>
      <c r="G95" s="3"/>
      <c r="H95" s="87"/>
    </row>
    <row r="96" spans="1:8" ht="112.5" x14ac:dyDescent="0.25">
      <c r="A96" s="102">
        <v>9</v>
      </c>
      <c r="B96" s="62" t="s">
        <v>7</v>
      </c>
      <c r="C96" s="62" t="s">
        <v>8</v>
      </c>
      <c r="D96" s="93" t="s">
        <v>4</v>
      </c>
      <c r="E96" s="3"/>
      <c r="F96" s="3"/>
      <c r="G96" s="3"/>
      <c r="H96" s="87"/>
    </row>
    <row r="97" spans="1:8" ht="56.25" x14ac:dyDescent="0.25">
      <c r="A97" s="102">
        <v>9</v>
      </c>
      <c r="B97" s="62" t="s">
        <v>465</v>
      </c>
      <c r="C97" s="62" t="s">
        <v>464</v>
      </c>
      <c r="D97" s="93" t="s">
        <v>4</v>
      </c>
      <c r="E97" s="3"/>
      <c r="F97" s="3"/>
      <c r="G97" s="3"/>
      <c r="H97" s="87"/>
    </row>
    <row r="98" spans="1:8" ht="37.5" x14ac:dyDescent="0.25">
      <c r="A98" s="102">
        <v>9</v>
      </c>
      <c r="B98" s="62" t="s">
        <v>457</v>
      </c>
      <c r="C98" s="62" t="s">
        <v>459</v>
      </c>
      <c r="D98" s="93" t="s">
        <v>4</v>
      </c>
      <c r="E98" s="3"/>
      <c r="F98" s="3"/>
      <c r="G98" s="3"/>
      <c r="H98" s="87"/>
    </row>
    <row r="99" spans="1:8" ht="37.5" x14ac:dyDescent="0.25">
      <c r="A99" s="102">
        <v>9</v>
      </c>
      <c r="B99" s="62" t="s">
        <v>451</v>
      </c>
      <c r="C99" s="62" t="s">
        <v>459</v>
      </c>
      <c r="D99" s="93" t="s">
        <v>4</v>
      </c>
      <c r="E99" s="3"/>
      <c r="F99" s="3"/>
      <c r="G99" s="3"/>
      <c r="H99" s="87"/>
    </row>
    <row r="100" spans="1:8" ht="37.5" x14ac:dyDescent="0.25">
      <c r="A100" s="102">
        <v>9</v>
      </c>
      <c r="B100" s="62" t="s">
        <v>452</v>
      </c>
      <c r="C100" s="62" t="s">
        <v>459</v>
      </c>
      <c r="D100" s="93" t="s">
        <v>4</v>
      </c>
      <c r="E100" s="3"/>
      <c r="F100" s="3"/>
      <c r="G100" s="3"/>
      <c r="H100" s="87"/>
    </row>
    <row r="101" spans="1:8" ht="56.25" x14ac:dyDescent="0.25">
      <c r="A101" s="102">
        <v>9</v>
      </c>
      <c r="B101" s="62" t="s">
        <v>466</v>
      </c>
      <c r="C101" s="62" t="s">
        <v>467</v>
      </c>
      <c r="D101" s="93" t="s">
        <v>4</v>
      </c>
      <c r="E101" s="3"/>
      <c r="F101" s="3"/>
      <c r="G101" s="3"/>
      <c r="H101" s="87"/>
    </row>
    <row r="102" spans="1:8" ht="56.25" x14ac:dyDescent="0.25">
      <c r="A102" s="102">
        <v>9</v>
      </c>
      <c r="B102" s="62" t="s">
        <v>462</v>
      </c>
      <c r="C102" s="62" t="s">
        <v>463</v>
      </c>
      <c r="D102" s="93" t="s">
        <v>4</v>
      </c>
      <c r="E102" s="3"/>
      <c r="F102" s="3"/>
      <c r="G102" s="3"/>
      <c r="H102" s="87"/>
    </row>
    <row r="103" spans="1:8" ht="37.5" x14ac:dyDescent="0.25">
      <c r="A103" s="102">
        <v>10</v>
      </c>
      <c r="B103" s="62" t="s">
        <v>460</v>
      </c>
      <c r="C103" s="62" t="s">
        <v>459</v>
      </c>
      <c r="D103" s="93" t="s">
        <v>4</v>
      </c>
      <c r="E103" s="3"/>
      <c r="F103" s="3"/>
      <c r="G103" s="3"/>
      <c r="H103" s="87"/>
    </row>
    <row r="104" spans="1:8" ht="37.5" x14ac:dyDescent="0.25">
      <c r="A104" s="102">
        <v>10</v>
      </c>
      <c r="B104" s="62" t="s">
        <v>461</v>
      </c>
      <c r="C104" s="62" t="s">
        <v>459</v>
      </c>
      <c r="D104" s="93" t="s">
        <v>4</v>
      </c>
      <c r="E104" s="3"/>
      <c r="F104" s="3"/>
      <c r="G104" s="3"/>
      <c r="H104" s="87"/>
    </row>
    <row r="105" spans="1:8" ht="37.5" x14ac:dyDescent="0.25">
      <c r="A105" s="102">
        <v>10</v>
      </c>
      <c r="B105" s="62" t="s">
        <v>449</v>
      </c>
      <c r="C105" s="62" t="s">
        <v>459</v>
      </c>
      <c r="D105" s="93" t="s">
        <v>4</v>
      </c>
      <c r="E105" s="3"/>
      <c r="F105" s="3"/>
      <c r="G105" s="3"/>
      <c r="H105" s="87"/>
    </row>
    <row r="106" spans="1:8" ht="37.5" x14ac:dyDescent="0.25">
      <c r="A106" s="102">
        <v>10</v>
      </c>
      <c r="B106" s="62" t="s">
        <v>450</v>
      </c>
      <c r="C106" s="62" t="s">
        <v>459</v>
      </c>
      <c r="D106" s="93" t="s">
        <v>4</v>
      </c>
      <c r="E106" s="3"/>
      <c r="F106" s="3"/>
      <c r="G106" s="3"/>
      <c r="H106" s="87"/>
    </row>
    <row r="107" spans="1:8" ht="37.5" x14ac:dyDescent="0.25">
      <c r="A107" s="102">
        <v>10</v>
      </c>
      <c r="B107" s="62" t="s">
        <v>453</v>
      </c>
      <c r="C107" s="62" t="s">
        <v>459</v>
      </c>
      <c r="D107" s="93" t="s">
        <v>4</v>
      </c>
      <c r="E107" s="3"/>
      <c r="F107" s="3"/>
      <c r="G107" s="3"/>
      <c r="H107" s="87"/>
    </row>
    <row r="108" spans="1:8" ht="37.5" x14ac:dyDescent="0.25">
      <c r="A108" s="102">
        <v>10</v>
      </c>
      <c r="B108" s="62" t="s">
        <v>454</v>
      </c>
      <c r="C108" s="62" t="s">
        <v>459</v>
      </c>
      <c r="D108" s="93" t="s">
        <v>4</v>
      </c>
      <c r="E108" s="3"/>
      <c r="F108" s="3"/>
      <c r="G108" s="3"/>
      <c r="H108" s="87"/>
    </row>
    <row r="109" spans="1:8" ht="37.5" x14ac:dyDescent="0.25">
      <c r="A109" s="102">
        <v>10</v>
      </c>
      <c r="B109" s="62" t="s">
        <v>456</v>
      </c>
      <c r="C109" s="62" t="s">
        <v>459</v>
      </c>
      <c r="D109" s="93" t="s">
        <v>4</v>
      </c>
      <c r="E109" s="3"/>
      <c r="F109" s="3"/>
      <c r="G109" s="3"/>
      <c r="H109" s="87"/>
    </row>
    <row r="110" spans="1:8" ht="37.5" x14ac:dyDescent="0.25">
      <c r="A110" s="102">
        <v>10</v>
      </c>
      <c r="B110" s="62" t="s">
        <v>455</v>
      </c>
      <c r="C110" s="62" t="s">
        <v>459</v>
      </c>
      <c r="D110" s="93" t="s">
        <v>4</v>
      </c>
    </row>
    <row r="111" spans="1:8" ht="37.5" x14ac:dyDescent="0.25">
      <c r="A111" s="102">
        <v>10</v>
      </c>
      <c r="B111" s="62" t="s">
        <v>458</v>
      </c>
      <c r="C111" s="62" t="s">
        <v>459</v>
      </c>
      <c r="D111" s="93" t="s">
        <v>4</v>
      </c>
      <c r="E111" s="3"/>
      <c r="F111" s="3"/>
      <c r="G111" s="3"/>
      <c r="H111" s="87"/>
    </row>
    <row r="112" spans="1:8" ht="131.25" x14ac:dyDescent="0.25">
      <c r="A112" s="102">
        <v>11</v>
      </c>
      <c r="B112" s="62" t="s">
        <v>1570</v>
      </c>
      <c r="C112" s="62" t="s">
        <v>468</v>
      </c>
      <c r="D112" s="93" t="s">
        <v>4</v>
      </c>
      <c r="E112" s="3"/>
      <c r="F112" s="3"/>
      <c r="G112" s="3"/>
      <c r="H112" s="87"/>
    </row>
    <row r="113" spans="1:8" ht="56.25" x14ac:dyDescent="0.25">
      <c r="A113" s="102">
        <v>11</v>
      </c>
      <c r="B113" s="62" t="s">
        <v>472</v>
      </c>
      <c r="C113" s="62" t="s">
        <v>474</v>
      </c>
      <c r="D113" s="93" t="s">
        <v>4</v>
      </c>
      <c r="E113" s="3"/>
      <c r="F113" s="3"/>
      <c r="G113" s="3"/>
      <c r="H113" s="87"/>
    </row>
    <row r="114" spans="1:8" ht="93.75" x14ac:dyDescent="0.25">
      <c r="A114" s="102">
        <v>11</v>
      </c>
      <c r="B114" s="62" t="s">
        <v>1271</v>
      </c>
      <c r="C114" s="62" t="s">
        <v>470</v>
      </c>
      <c r="D114" s="93" t="s">
        <v>4</v>
      </c>
      <c r="E114" s="3"/>
      <c r="F114" s="3"/>
      <c r="G114" s="3"/>
      <c r="H114" s="87"/>
    </row>
    <row r="115" spans="1:8" ht="56.25" x14ac:dyDescent="0.25">
      <c r="A115" s="102">
        <v>11</v>
      </c>
      <c r="B115" s="62" t="s">
        <v>476</v>
      </c>
      <c r="C115" s="62" t="s">
        <v>475</v>
      </c>
      <c r="D115" s="93" t="s">
        <v>4</v>
      </c>
      <c r="E115" s="3"/>
      <c r="F115" s="3"/>
      <c r="G115" s="3"/>
      <c r="H115" s="87"/>
    </row>
    <row r="116" spans="1:8" ht="37.5" x14ac:dyDescent="0.25">
      <c r="A116" s="102">
        <v>11</v>
      </c>
      <c r="B116" s="62" t="s">
        <v>1251</v>
      </c>
      <c r="C116" s="62" t="s">
        <v>1252</v>
      </c>
      <c r="D116" s="93" t="s">
        <v>4</v>
      </c>
      <c r="E116" s="3"/>
      <c r="F116" s="3"/>
      <c r="G116" s="3"/>
      <c r="H116" s="87"/>
    </row>
    <row r="117" spans="1:8" ht="56.25" x14ac:dyDescent="0.25">
      <c r="A117" s="102">
        <v>11</v>
      </c>
      <c r="B117" s="62" t="s">
        <v>473</v>
      </c>
      <c r="C117" s="62" t="s">
        <v>474</v>
      </c>
      <c r="D117" s="93" t="s">
        <v>4</v>
      </c>
      <c r="E117" s="3"/>
      <c r="F117" s="3"/>
      <c r="G117" s="3"/>
      <c r="H117" s="87"/>
    </row>
    <row r="118" spans="1:8" ht="150" x14ac:dyDescent="0.25">
      <c r="A118" s="102">
        <v>12</v>
      </c>
      <c r="B118" s="62" t="s">
        <v>1272</v>
      </c>
      <c r="C118" s="62" t="s">
        <v>469</v>
      </c>
      <c r="D118" s="93" t="s">
        <v>4</v>
      </c>
      <c r="E118" s="3"/>
      <c r="F118" s="3"/>
      <c r="G118" s="3"/>
      <c r="H118" s="87"/>
    </row>
    <row r="119" spans="1:8" ht="75" x14ac:dyDescent="0.25">
      <c r="A119" s="102">
        <v>12</v>
      </c>
      <c r="B119" s="62" t="s">
        <v>1273</v>
      </c>
      <c r="C119" s="62" t="s">
        <v>471</v>
      </c>
      <c r="D119" s="93" t="s">
        <v>4</v>
      </c>
      <c r="E119" s="3"/>
      <c r="F119" s="3"/>
      <c r="G119" s="3"/>
      <c r="H119" s="87"/>
    </row>
    <row r="120" spans="1:8" ht="112.5" x14ac:dyDescent="0.25">
      <c r="A120" s="102">
        <v>12</v>
      </c>
      <c r="B120" s="62" t="s">
        <v>1571</v>
      </c>
      <c r="C120" s="62" t="s">
        <v>471</v>
      </c>
      <c r="D120" s="93" t="s">
        <v>4</v>
      </c>
      <c r="E120" s="3"/>
      <c r="F120" s="3"/>
      <c r="G120" s="3"/>
      <c r="H120" s="87"/>
    </row>
    <row r="121" spans="1:8" ht="37.5" x14ac:dyDescent="0.25">
      <c r="A121" s="102">
        <v>13</v>
      </c>
      <c r="B121" s="62" t="s">
        <v>1274</v>
      </c>
      <c r="C121" s="62" t="s">
        <v>486</v>
      </c>
      <c r="D121" s="93" t="s">
        <v>4</v>
      </c>
      <c r="E121" s="3"/>
      <c r="F121" s="3"/>
      <c r="G121" s="3"/>
      <c r="H121" s="87"/>
    </row>
    <row r="122" spans="1:8" ht="56.25" x14ac:dyDescent="0.25">
      <c r="A122" s="102">
        <v>13</v>
      </c>
      <c r="B122" s="62" t="s">
        <v>490</v>
      </c>
      <c r="C122" s="62" t="s">
        <v>488</v>
      </c>
      <c r="D122" s="93" t="s">
        <v>4</v>
      </c>
      <c r="E122" s="3"/>
      <c r="F122" s="3"/>
      <c r="G122" s="3"/>
      <c r="H122" s="87"/>
    </row>
    <row r="123" spans="1:8" ht="56.25" x14ac:dyDescent="0.25">
      <c r="A123" s="102">
        <v>13</v>
      </c>
      <c r="B123" s="62" t="s">
        <v>489</v>
      </c>
      <c r="C123" s="62" t="s">
        <v>488</v>
      </c>
      <c r="D123" s="93" t="s">
        <v>4</v>
      </c>
      <c r="E123" s="3"/>
      <c r="F123" s="3"/>
      <c r="G123" s="3"/>
      <c r="H123" s="87"/>
    </row>
    <row r="124" spans="1:8" ht="56.25" x14ac:dyDescent="0.25">
      <c r="A124" s="102">
        <v>13</v>
      </c>
      <c r="B124" s="62" t="s">
        <v>1572</v>
      </c>
      <c r="C124" s="62" t="s">
        <v>488</v>
      </c>
      <c r="D124" s="93" t="s">
        <v>4</v>
      </c>
      <c r="E124" s="3"/>
      <c r="F124" s="3"/>
      <c r="G124" s="3"/>
      <c r="H124" s="87"/>
    </row>
    <row r="125" spans="1:8" ht="56.25" x14ac:dyDescent="0.25">
      <c r="A125" s="102">
        <v>13</v>
      </c>
      <c r="B125" s="62" t="s">
        <v>491</v>
      </c>
      <c r="C125" s="62" t="s">
        <v>488</v>
      </c>
      <c r="D125" s="93" t="s">
        <v>4</v>
      </c>
      <c r="E125" s="3"/>
      <c r="F125" s="3"/>
      <c r="G125" s="3"/>
      <c r="H125" s="87"/>
    </row>
    <row r="126" spans="1:8" ht="56.25" x14ac:dyDescent="0.25">
      <c r="A126" s="102">
        <v>13</v>
      </c>
      <c r="B126" s="62" t="s">
        <v>492</v>
      </c>
      <c r="C126" s="62" t="s">
        <v>488</v>
      </c>
      <c r="D126" s="93" t="s">
        <v>4</v>
      </c>
      <c r="E126" s="3"/>
      <c r="F126" s="3"/>
      <c r="G126" s="3"/>
      <c r="H126" s="87"/>
    </row>
    <row r="127" spans="1:8" ht="56.25" x14ac:dyDescent="0.25">
      <c r="A127" s="102">
        <v>13</v>
      </c>
      <c r="B127" s="62" t="s">
        <v>493</v>
      </c>
      <c r="C127" s="62" t="s">
        <v>488</v>
      </c>
      <c r="D127" s="93" t="s">
        <v>4</v>
      </c>
      <c r="E127" s="3"/>
      <c r="F127" s="3"/>
      <c r="G127" s="3"/>
      <c r="H127" s="87"/>
    </row>
    <row r="128" spans="1:8" ht="56.25" x14ac:dyDescent="0.25">
      <c r="A128" s="102">
        <v>13</v>
      </c>
      <c r="B128" s="62" t="s">
        <v>485</v>
      </c>
      <c r="C128" s="62" t="s">
        <v>484</v>
      </c>
      <c r="D128" s="93" t="s">
        <v>4</v>
      </c>
      <c r="E128" s="3"/>
      <c r="F128" s="3"/>
      <c r="G128" s="3"/>
      <c r="H128" s="87"/>
    </row>
    <row r="129" spans="1:8" ht="75" x14ac:dyDescent="0.25">
      <c r="A129" s="102">
        <v>13</v>
      </c>
      <c r="B129" s="62" t="s">
        <v>1257</v>
      </c>
      <c r="C129" s="62" t="s">
        <v>1258</v>
      </c>
      <c r="D129" s="93" t="s">
        <v>4</v>
      </c>
      <c r="E129" s="3"/>
      <c r="F129" s="3"/>
      <c r="G129" s="3"/>
      <c r="H129" s="87"/>
    </row>
    <row r="130" spans="1:8" ht="93.6" customHeight="1" x14ac:dyDescent="0.25">
      <c r="A130" s="102">
        <v>13</v>
      </c>
      <c r="B130" s="62" t="s">
        <v>1259</v>
      </c>
      <c r="C130" s="62" t="s">
        <v>484</v>
      </c>
      <c r="D130" s="93" t="s">
        <v>4</v>
      </c>
      <c r="E130" s="3"/>
      <c r="F130" s="3"/>
      <c r="G130" s="3"/>
      <c r="H130" s="87"/>
    </row>
    <row r="131" spans="1:8" ht="56.25" x14ac:dyDescent="0.25">
      <c r="A131" s="102">
        <v>13</v>
      </c>
      <c r="B131" s="62" t="s">
        <v>494</v>
      </c>
      <c r="C131" s="62" t="s">
        <v>495</v>
      </c>
      <c r="D131" s="93" t="s">
        <v>4</v>
      </c>
      <c r="E131" s="3"/>
      <c r="F131" s="3"/>
      <c r="G131" s="3"/>
      <c r="H131" s="87"/>
    </row>
    <row r="132" spans="1:8" ht="114" customHeight="1" x14ac:dyDescent="0.25">
      <c r="A132" s="102">
        <v>13</v>
      </c>
      <c r="B132" s="62" t="s">
        <v>1260</v>
      </c>
      <c r="C132" s="62" t="s">
        <v>496</v>
      </c>
      <c r="D132" s="93" t="s">
        <v>4</v>
      </c>
      <c r="E132" s="3"/>
      <c r="F132" s="3"/>
      <c r="G132" s="3"/>
      <c r="H132" s="87"/>
    </row>
    <row r="133" spans="1:8" ht="56.25" x14ac:dyDescent="0.25">
      <c r="A133" s="102">
        <v>13</v>
      </c>
      <c r="B133" s="62" t="s">
        <v>497</v>
      </c>
      <c r="C133" s="62" t="s">
        <v>496</v>
      </c>
      <c r="D133" s="93" t="s">
        <v>4</v>
      </c>
      <c r="E133" s="3"/>
      <c r="F133" s="3"/>
      <c r="G133" s="3"/>
      <c r="H133" s="87"/>
    </row>
    <row r="134" spans="1:8" ht="37.5" x14ac:dyDescent="0.25">
      <c r="A134" s="102">
        <v>14</v>
      </c>
      <c r="B134" s="62" t="s">
        <v>483</v>
      </c>
      <c r="C134" s="62" t="s">
        <v>480</v>
      </c>
      <c r="D134" s="93" t="s">
        <v>4</v>
      </c>
      <c r="E134" s="3"/>
      <c r="F134" s="3"/>
      <c r="G134" s="3"/>
      <c r="H134" s="87"/>
    </row>
    <row r="135" spans="1:8" ht="37.5" x14ac:dyDescent="0.25">
      <c r="A135" s="102">
        <v>14</v>
      </c>
      <c r="B135" s="62" t="s">
        <v>479</v>
      </c>
      <c r="C135" s="62" t="s">
        <v>480</v>
      </c>
      <c r="D135" s="93" t="s">
        <v>4</v>
      </c>
      <c r="E135" s="3"/>
      <c r="F135" s="3"/>
      <c r="G135" s="3"/>
      <c r="H135" s="87"/>
    </row>
    <row r="136" spans="1:8" ht="37.5" x14ac:dyDescent="0.25">
      <c r="A136" s="102">
        <v>14</v>
      </c>
      <c r="B136" s="62" t="s">
        <v>481</v>
      </c>
      <c r="C136" s="62" t="s">
        <v>482</v>
      </c>
      <c r="D136" s="93" t="s">
        <v>4</v>
      </c>
      <c r="E136" s="3"/>
      <c r="F136" s="3"/>
      <c r="G136" s="3"/>
      <c r="H136" s="87"/>
    </row>
    <row r="137" spans="1:8" ht="56.25" x14ac:dyDescent="0.25">
      <c r="A137" s="102">
        <v>14</v>
      </c>
      <c r="B137" s="62" t="s">
        <v>1275</v>
      </c>
      <c r="C137" s="62" t="s">
        <v>484</v>
      </c>
      <c r="D137" s="93" t="s">
        <v>4</v>
      </c>
      <c r="E137" s="3"/>
      <c r="F137" s="3"/>
      <c r="G137" s="3"/>
      <c r="H137" s="87"/>
    </row>
    <row r="138" spans="1:8" ht="56.25" x14ac:dyDescent="0.25">
      <c r="A138" s="102">
        <v>14</v>
      </c>
      <c r="B138" s="62" t="s">
        <v>478</v>
      </c>
      <c r="C138" s="62" t="s">
        <v>477</v>
      </c>
      <c r="D138" s="93" t="s">
        <v>4</v>
      </c>
      <c r="E138" s="3"/>
      <c r="F138" s="3"/>
      <c r="G138" s="3"/>
      <c r="H138" s="87"/>
    </row>
    <row r="139" spans="1:8" ht="37.5" x14ac:dyDescent="0.25">
      <c r="A139" s="102">
        <v>14</v>
      </c>
      <c r="B139" s="62" t="s">
        <v>817</v>
      </c>
      <c r="C139" s="62" t="s">
        <v>818</v>
      </c>
      <c r="D139" s="93" t="s">
        <v>4</v>
      </c>
      <c r="E139" s="3"/>
      <c r="F139" s="3"/>
      <c r="G139" s="3"/>
      <c r="H139" s="87"/>
    </row>
    <row r="140" spans="1:8" ht="37.5" x14ac:dyDescent="0.25">
      <c r="A140" s="102">
        <v>14</v>
      </c>
      <c r="B140" s="62" t="s">
        <v>820</v>
      </c>
      <c r="C140" s="62" t="s">
        <v>819</v>
      </c>
      <c r="D140" s="93" t="s">
        <v>4</v>
      </c>
      <c r="E140" s="3"/>
      <c r="F140" s="3"/>
      <c r="G140" s="3"/>
      <c r="H140" s="87"/>
    </row>
    <row r="141" spans="1:8" ht="56.25" x14ac:dyDescent="0.25">
      <c r="A141" s="102">
        <v>14</v>
      </c>
      <c r="B141" s="62" t="s">
        <v>840</v>
      </c>
      <c r="C141" s="62" t="s">
        <v>841</v>
      </c>
      <c r="D141" s="93" t="s">
        <v>4</v>
      </c>
      <c r="E141" s="3"/>
      <c r="F141" s="3"/>
      <c r="G141" s="3"/>
      <c r="H141" s="87"/>
    </row>
    <row r="142" spans="1:8" ht="56.25" x14ac:dyDescent="0.25">
      <c r="A142" s="102">
        <v>14</v>
      </c>
      <c r="B142" s="62" t="s">
        <v>816</v>
      </c>
      <c r="C142" s="62" t="s">
        <v>815</v>
      </c>
      <c r="D142" s="93" t="s">
        <v>4</v>
      </c>
      <c r="E142" s="3"/>
      <c r="F142" s="3"/>
      <c r="G142" s="3"/>
      <c r="H142" s="87"/>
    </row>
    <row r="143" spans="1:8" ht="37.5" x14ac:dyDescent="0.25">
      <c r="A143" s="102">
        <v>14</v>
      </c>
      <c r="B143" s="62" t="s">
        <v>824</v>
      </c>
      <c r="C143" s="62" t="s">
        <v>827</v>
      </c>
      <c r="D143" s="93" t="s">
        <v>4</v>
      </c>
      <c r="E143" s="3"/>
      <c r="F143" s="3"/>
      <c r="G143" s="3"/>
      <c r="H143" s="87"/>
    </row>
    <row r="144" spans="1:8" ht="56.25" x14ac:dyDescent="0.25">
      <c r="A144" s="102">
        <v>14</v>
      </c>
      <c r="B144" s="62" t="s">
        <v>814</v>
      </c>
      <c r="C144" s="62" t="s">
        <v>815</v>
      </c>
      <c r="D144" s="93" t="s">
        <v>4</v>
      </c>
      <c r="E144" s="3"/>
      <c r="F144" s="3"/>
      <c r="G144" s="3"/>
      <c r="H144" s="87"/>
    </row>
    <row r="145" spans="1:8" ht="37.5" x14ac:dyDescent="0.25">
      <c r="A145" s="102">
        <v>15</v>
      </c>
      <c r="B145" s="62" t="s">
        <v>822</v>
      </c>
      <c r="C145" s="62" t="s">
        <v>823</v>
      </c>
      <c r="D145" s="93" t="s">
        <v>4</v>
      </c>
      <c r="E145" s="3"/>
      <c r="F145" s="3"/>
      <c r="G145" s="3"/>
      <c r="H145" s="87"/>
    </row>
    <row r="146" spans="1:8" ht="56.25" x14ac:dyDescent="0.25">
      <c r="A146" s="102">
        <v>15</v>
      </c>
      <c r="B146" s="62" t="s">
        <v>821</v>
      </c>
      <c r="C146" s="62" t="s">
        <v>819</v>
      </c>
      <c r="D146" s="93" t="s">
        <v>4</v>
      </c>
      <c r="E146" s="3"/>
      <c r="F146" s="3"/>
      <c r="G146" s="3"/>
      <c r="H146" s="87"/>
    </row>
    <row r="147" spans="1:8" ht="37.5" x14ac:dyDescent="0.25">
      <c r="A147" s="102">
        <v>15</v>
      </c>
      <c r="B147" s="62" t="s">
        <v>825</v>
      </c>
      <c r="C147" s="62" t="s">
        <v>827</v>
      </c>
      <c r="D147" s="93" t="s">
        <v>4</v>
      </c>
      <c r="E147" s="3"/>
      <c r="F147" s="3"/>
      <c r="G147" s="3"/>
      <c r="H147" s="87"/>
    </row>
    <row r="148" spans="1:8" ht="37.5" x14ac:dyDescent="0.25">
      <c r="A148" s="102">
        <v>15</v>
      </c>
      <c r="B148" s="62" t="s">
        <v>826</v>
      </c>
      <c r="C148" s="62" t="s">
        <v>827</v>
      </c>
      <c r="D148" s="93" t="s">
        <v>4</v>
      </c>
      <c r="E148" s="3"/>
      <c r="F148" s="3"/>
      <c r="G148" s="3"/>
      <c r="H148" s="87"/>
    </row>
    <row r="149" spans="1:8" ht="58.5" customHeight="1" x14ac:dyDescent="0.25">
      <c r="A149" s="102">
        <v>15</v>
      </c>
      <c r="B149" s="62" t="s">
        <v>828</v>
      </c>
      <c r="C149" s="62" t="s">
        <v>829</v>
      </c>
      <c r="D149" s="93" t="s">
        <v>4</v>
      </c>
      <c r="E149" s="3"/>
      <c r="F149" s="3"/>
      <c r="G149" s="3"/>
      <c r="H149" s="87"/>
    </row>
    <row r="150" spans="1:8" ht="37.5" x14ac:dyDescent="0.25">
      <c r="A150" s="102">
        <v>15</v>
      </c>
      <c r="B150" s="62" t="s">
        <v>830</v>
      </c>
      <c r="C150" s="62" t="s">
        <v>819</v>
      </c>
      <c r="D150" s="93" t="s">
        <v>4</v>
      </c>
      <c r="E150" s="3"/>
      <c r="F150" s="3"/>
      <c r="G150" s="3"/>
      <c r="H150" s="87"/>
    </row>
    <row r="151" spans="1:8" ht="37.5" x14ac:dyDescent="0.25">
      <c r="A151" s="102">
        <v>15</v>
      </c>
      <c r="B151" s="62" t="s">
        <v>831</v>
      </c>
      <c r="C151" s="62" t="s">
        <v>833</v>
      </c>
      <c r="D151" s="93" t="s">
        <v>4</v>
      </c>
      <c r="E151" s="3"/>
      <c r="F151" s="3"/>
      <c r="G151" s="3"/>
      <c r="H151" s="87"/>
    </row>
    <row r="152" spans="1:8" ht="37.5" x14ac:dyDescent="0.25">
      <c r="A152" s="102">
        <v>15</v>
      </c>
      <c r="B152" s="62" t="s">
        <v>832</v>
      </c>
      <c r="C152" s="62" t="s">
        <v>833</v>
      </c>
      <c r="D152" s="93" t="s">
        <v>4</v>
      </c>
      <c r="E152" s="3"/>
      <c r="F152" s="3"/>
      <c r="G152" s="3"/>
      <c r="H152" s="87"/>
    </row>
    <row r="153" spans="1:8" ht="37.5" x14ac:dyDescent="0.25">
      <c r="A153" s="102">
        <v>15</v>
      </c>
      <c r="B153" s="62" t="s">
        <v>1276</v>
      </c>
      <c r="C153" s="62" t="s">
        <v>1299</v>
      </c>
      <c r="D153" s="93" t="s">
        <v>4</v>
      </c>
      <c r="E153" s="3"/>
      <c r="F153" s="3"/>
      <c r="G153" s="3"/>
      <c r="H153" s="87"/>
    </row>
    <row r="154" spans="1:8" ht="37.5" x14ac:dyDescent="0.25">
      <c r="A154" s="102">
        <v>15</v>
      </c>
      <c r="B154" s="62" t="s">
        <v>859</v>
      </c>
      <c r="C154" s="62" t="s">
        <v>860</v>
      </c>
      <c r="D154" s="93" t="s">
        <v>4</v>
      </c>
      <c r="E154" s="3"/>
      <c r="F154" s="3"/>
      <c r="G154" s="3"/>
      <c r="H154" s="87"/>
    </row>
    <row r="155" spans="1:8" ht="37.5" x14ac:dyDescent="0.25">
      <c r="A155" s="102">
        <v>15</v>
      </c>
      <c r="B155" s="62" t="s">
        <v>1277</v>
      </c>
      <c r="C155" s="62" t="s">
        <v>1569</v>
      </c>
      <c r="D155" s="93" t="s">
        <v>4</v>
      </c>
      <c r="E155" s="3"/>
      <c r="F155" s="3"/>
      <c r="G155" s="3"/>
      <c r="H155" s="87"/>
    </row>
    <row r="156" spans="1:8" ht="56.25" x14ac:dyDescent="0.25">
      <c r="A156" s="102">
        <v>16</v>
      </c>
      <c r="B156" s="62" t="s">
        <v>1026</v>
      </c>
      <c r="C156" s="62" t="s">
        <v>1024</v>
      </c>
      <c r="D156" s="93" t="s">
        <v>4</v>
      </c>
      <c r="E156" s="3"/>
      <c r="F156" s="3"/>
      <c r="G156" s="3"/>
      <c r="H156" s="87"/>
    </row>
    <row r="157" spans="1:8" ht="56.25" x14ac:dyDescent="0.25">
      <c r="A157" s="102">
        <v>16</v>
      </c>
      <c r="B157" s="62" t="s">
        <v>991</v>
      </c>
      <c r="C157" s="62" t="s">
        <v>989</v>
      </c>
      <c r="D157" s="93" t="s">
        <v>4</v>
      </c>
      <c r="E157" s="3"/>
      <c r="F157" s="3"/>
      <c r="G157" s="3"/>
      <c r="H157" s="87"/>
    </row>
    <row r="158" spans="1:8" ht="56.25" x14ac:dyDescent="0.25">
      <c r="A158" s="102">
        <v>16</v>
      </c>
      <c r="B158" s="62" t="s">
        <v>994</v>
      </c>
      <c r="C158" s="62" t="s">
        <v>995</v>
      </c>
      <c r="D158" s="93" t="s">
        <v>4</v>
      </c>
      <c r="E158" s="3"/>
      <c r="F158" s="3"/>
      <c r="G158" s="3"/>
      <c r="H158" s="87"/>
    </row>
    <row r="159" spans="1:8" ht="56.25" x14ac:dyDescent="0.25">
      <c r="A159" s="102">
        <v>16</v>
      </c>
      <c r="B159" s="62" t="s">
        <v>992</v>
      </c>
      <c r="C159" s="62" t="s">
        <v>993</v>
      </c>
      <c r="D159" s="93" t="s">
        <v>4</v>
      </c>
      <c r="E159" s="3"/>
      <c r="F159" s="3"/>
      <c r="G159" s="3"/>
      <c r="H159" s="87"/>
    </row>
    <row r="160" spans="1:8" ht="56.25" x14ac:dyDescent="0.25">
      <c r="A160" s="102">
        <v>16</v>
      </c>
      <c r="B160" s="62" t="s">
        <v>996</v>
      </c>
      <c r="C160" s="62" t="s">
        <v>999</v>
      </c>
      <c r="D160" s="93" t="s">
        <v>4</v>
      </c>
      <c r="E160" s="3"/>
      <c r="F160" s="3"/>
      <c r="G160" s="3"/>
      <c r="H160" s="87"/>
    </row>
    <row r="161" spans="1:8" ht="56.25" x14ac:dyDescent="0.25">
      <c r="A161" s="102">
        <v>16</v>
      </c>
      <c r="B161" s="62" t="s">
        <v>1023</v>
      </c>
      <c r="C161" s="62" t="s">
        <v>1024</v>
      </c>
      <c r="D161" s="93" t="s">
        <v>4</v>
      </c>
      <c r="E161" s="3"/>
      <c r="F161" s="3"/>
      <c r="G161" s="3"/>
      <c r="H161" s="87"/>
    </row>
    <row r="162" spans="1:8" ht="56.25" x14ac:dyDescent="0.25">
      <c r="A162" s="102">
        <v>16</v>
      </c>
      <c r="B162" s="62" t="s">
        <v>990</v>
      </c>
      <c r="C162" s="62" t="s">
        <v>989</v>
      </c>
      <c r="D162" s="93" t="s">
        <v>4</v>
      </c>
      <c r="E162" s="3"/>
      <c r="F162" s="3"/>
      <c r="G162" s="3"/>
      <c r="H162" s="87"/>
    </row>
    <row r="163" spans="1:8" ht="56.25" x14ac:dyDescent="0.25">
      <c r="A163" s="102">
        <v>16</v>
      </c>
      <c r="B163" s="62" t="s">
        <v>1029</v>
      </c>
      <c r="C163" s="62" t="s">
        <v>1028</v>
      </c>
      <c r="D163" s="93" t="s">
        <v>4</v>
      </c>
      <c r="E163" s="3"/>
      <c r="F163" s="3"/>
      <c r="G163" s="3"/>
      <c r="H163" s="87"/>
    </row>
    <row r="164" spans="1:8" ht="37.5" x14ac:dyDescent="0.25">
      <c r="A164" s="102">
        <v>16</v>
      </c>
      <c r="B164" s="62" t="s">
        <v>1030</v>
      </c>
      <c r="C164" s="62" t="s">
        <v>1031</v>
      </c>
      <c r="D164" s="93" t="s">
        <v>4</v>
      </c>
      <c r="E164" s="3"/>
      <c r="F164" s="3"/>
      <c r="G164" s="3"/>
      <c r="H164" s="87"/>
    </row>
    <row r="165" spans="1:8" ht="56.25" x14ac:dyDescent="0.25">
      <c r="A165" s="102">
        <v>16</v>
      </c>
      <c r="B165" s="62" t="s">
        <v>1025</v>
      </c>
      <c r="C165" s="62" t="s">
        <v>1024</v>
      </c>
      <c r="D165" s="93" t="s">
        <v>4</v>
      </c>
      <c r="E165" s="3"/>
      <c r="F165" s="3"/>
      <c r="G165" s="3"/>
      <c r="H165" s="87"/>
    </row>
    <row r="166" spans="1:8" ht="56.25" x14ac:dyDescent="0.25">
      <c r="A166" s="102">
        <v>16</v>
      </c>
      <c r="B166" s="62" t="s">
        <v>1027</v>
      </c>
      <c r="C166" s="62" t="s">
        <v>1024</v>
      </c>
      <c r="D166" s="93" t="s">
        <v>4</v>
      </c>
      <c r="E166" s="3"/>
      <c r="F166" s="3"/>
      <c r="G166" s="3"/>
      <c r="H166" s="87"/>
    </row>
    <row r="167" spans="1:8" ht="93.75" x14ac:dyDescent="0.25">
      <c r="A167" s="102">
        <v>16</v>
      </c>
      <c r="B167" s="62" t="s">
        <v>998</v>
      </c>
      <c r="C167" s="62" t="s">
        <v>997</v>
      </c>
      <c r="D167" s="93" t="s">
        <v>4</v>
      </c>
      <c r="E167" s="3"/>
      <c r="F167" s="3"/>
      <c r="G167" s="3"/>
      <c r="H167" s="87"/>
    </row>
    <row r="168" spans="1:8" ht="56.25" x14ac:dyDescent="0.25">
      <c r="A168" s="102">
        <v>17</v>
      </c>
      <c r="B168" s="62" t="s">
        <v>960</v>
      </c>
      <c r="C168" s="62" t="s">
        <v>961</v>
      </c>
      <c r="D168" s="93" t="s">
        <v>4</v>
      </c>
      <c r="E168" s="3"/>
      <c r="F168" s="3"/>
      <c r="G168" s="3"/>
      <c r="H168" s="87"/>
    </row>
    <row r="169" spans="1:8" ht="56.25" x14ac:dyDescent="0.25">
      <c r="A169" s="102">
        <v>17</v>
      </c>
      <c r="B169" s="62" t="s">
        <v>864</v>
      </c>
      <c r="C169" s="62" t="s">
        <v>865</v>
      </c>
      <c r="D169" s="93" t="s">
        <v>4</v>
      </c>
      <c r="E169" s="3"/>
      <c r="F169" s="3"/>
      <c r="G169" s="3"/>
      <c r="H169" s="87"/>
    </row>
    <row r="170" spans="1:8" ht="112.5" x14ac:dyDescent="0.25">
      <c r="A170" s="102">
        <v>17</v>
      </c>
      <c r="B170" s="62" t="s">
        <v>1573</v>
      </c>
      <c r="C170" s="62" t="s">
        <v>862</v>
      </c>
      <c r="D170" s="93" t="s">
        <v>4</v>
      </c>
      <c r="E170" s="3"/>
      <c r="F170" s="3"/>
      <c r="G170" s="3"/>
      <c r="H170" s="87"/>
    </row>
    <row r="171" spans="1:8" ht="37.5" x14ac:dyDescent="0.25">
      <c r="A171" s="102">
        <v>17</v>
      </c>
      <c r="B171" s="62" t="s">
        <v>985</v>
      </c>
      <c r="C171" s="62" t="s">
        <v>986</v>
      </c>
      <c r="D171" s="93" t="s">
        <v>4</v>
      </c>
      <c r="E171" s="3"/>
      <c r="F171" s="3"/>
      <c r="G171" s="3"/>
      <c r="H171" s="87"/>
    </row>
    <row r="172" spans="1:8" ht="37.5" x14ac:dyDescent="0.25">
      <c r="A172" s="102">
        <v>17</v>
      </c>
      <c r="B172" s="62" t="s">
        <v>1278</v>
      </c>
      <c r="C172" s="62" t="s">
        <v>986</v>
      </c>
      <c r="D172" s="93" t="s">
        <v>4</v>
      </c>
      <c r="E172" s="3"/>
      <c r="F172" s="3"/>
      <c r="G172" s="3"/>
      <c r="H172" s="87"/>
    </row>
    <row r="173" spans="1:8" ht="37.5" x14ac:dyDescent="0.25">
      <c r="A173" s="102">
        <v>17</v>
      </c>
      <c r="B173" s="62" t="s">
        <v>1279</v>
      </c>
      <c r="C173" s="62" t="s">
        <v>986</v>
      </c>
      <c r="D173" s="93" t="s">
        <v>4</v>
      </c>
      <c r="E173" s="3"/>
      <c r="F173" s="3"/>
      <c r="G173" s="3"/>
      <c r="H173" s="87"/>
    </row>
    <row r="174" spans="1:8" ht="56.25" x14ac:dyDescent="0.25">
      <c r="A174" s="102">
        <v>17</v>
      </c>
      <c r="B174" s="62" t="s">
        <v>972</v>
      </c>
      <c r="C174" s="62" t="s">
        <v>971</v>
      </c>
      <c r="D174" s="93" t="s">
        <v>4</v>
      </c>
      <c r="E174" s="3"/>
      <c r="F174" s="3"/>
      <c r="G174" s="3"/>
      <c r="H174" s="87"/>
    </row>
    <row r="175" spans="1:8" ht="56.25" x14ac:dyDescent="0.25">
      <c r="A175" s="102">
        <v>17</v>
      </c>
      <c r="B175" s="62" t="s">
        <v>863</v>
      </c>
      <c r="C175" s="62" t="s">
        <v>862</v>
      </c>
      <c r="D175" s="93" t="s">
        <v>4</v>
      </c>
      <c r="E175" s="3"/>
      <c r="F175" s="3"/>
      <c r="G175" s="3"/>
      <c r="H175" s="87"/>
    </row>
    <row r="176" spans="1:8" ht="75" x14ac:dyDescent="0.25">
      <c r="A176" s="102">
        <v>17</v>
      </c>
      <c r="B176" s="62" t="s">
        <v>967</v>
      </c>
      <c r="C176" s="62" t="s">
        <v>966</v>
      </c>
      <c r="D176" s="93" t="s">
        <v>4</v>
      </c>
      <c r="E176" s="3"/>
      <c r="F176" s="3"/>
      <c r="G176" s="3"/>
      <c r="H176" s="87"/>
    </row>
    <row r="177" spans="1:8" ht="56.25" x14ac:dyDescent="0.25">
      <c r="A177" s="102">
        <v>17</v>
      </c>
      <c r="B177" s="62" t="s">
        <v>968</v>
      </c>
      <c r="C177" s="62" t="s">
        <v>966</v>
      </c>
      <c r="D177" s="93" t="s">
        <v>4</v>
      </c>
      <c r="E177" s="3"/>
      <c r="F177" s="3"/>
      <c r="G177" s="3"/>
      <c r="H177" s="87"/>
    </row>
    <row r="178" spans="1:8" ht="56.25" x14ac:dyDescent="0.25">
      <c r="A178" s="102">
        <v>17</v>
      </c>
      <c r="B178" s="62" t="s">
        <v>969</v>
      </c>
      <c r="C178" s="62" t="s">
        <v>966</v>
      </c>
      <c r="D178" s="93" t="s">
        <v>4</v>
      </c>
      <c r="E178" s="3"/>
      <c r="F178" s="3"/>
      <c r="G178" s="3"/>
      <c r="H178" s="87"/>
    </row>
    <row r="179" spans="1:8" ht="75" x14ac:dyDescent="0.25">
      <c r="A179" s="102">
        <v>17</v>
      </c>
      <c r="B179" s="62" t="s">
        <v>988</v>
      </c>
      <c r="C179" s="62" t="s">
        <v>987</v>
      </c>
      <c r="D179" s="93" t="s">
        <v>4</v>
      </c>
      <c r="E179" s="3"/>
      <c r="F179" s="3"/>
      <c r="G179" s="3"/>
      <c r="H179" s="87"/>
    </row>
    <row r="180" spans="1:8" ht="37.5" x14ac:dyDescent="0.25">
      <c r="A180" s="102">
        <v>18</v>
      </c>
      <c r="B180" s="62" t="s">
        <v>973</v>
      </c>
      <c r="C180" s="62" t="s">
        <v>974</v>
      </c>
      <c r="D180" s="93" t="s">
        <v>4</v>
      </c>
      <c r="E180" s="3"/>
      <c r="F180" s="3"/>
      <c r="G180" s="3"/>
      <c r="H180" s="87"/>
    </row>
    <row r="181" spans="1:8" ht="37.5" x14ac:dyDescent="0.25">
      <c r="A181" s="102">
        <v>18</v>
      </c>
      <c r="B181" s="62" t="s">
        <v>982</v>
      </c>
      <c r="C181" s="62" t="s">
        <v>981</v>
      </c>
      <c r="D181" s="93" t="s">
        <v>4</v>
      </c>
      <c r="E181" s="3"/>
      <c r="F181" s="3"/>
      <c r="G181" s="3"/>
      <c r="H181" s="87"/>
    </row>
    <row r="182" spans="1:8" ht="56.25" x14ac:dyDescent="0.25">
      <c r="A182" s="102">
        <v>18</v>
      </c>
      <c r="B182" s="62" t="s">
        <v>970</v>
      </c>
      <c r="C182" s="62" t="s">
        <v>971</v>
      </c>
      <c r="D182" s="93" t="s">
        <v>4</v>
      </c>
      <c r="E182" s="3"/>
      <c r="F182" s="3"/>
      <c r="G182" s="3"/>
      <c r="H182" s="87"/>
    </row>
    <row r="183" spans="1:8" ht="56.25" x14ac:dyDescent="0.25">
      <c r="A183" s="102">
        <v>18</v>
      </c>
      <c r="B183" s="62" t="s">
        <v>861</v>
      </c>
      <c r="C183" s="62" t="s">
        <v>862</v>
      </c>
      <c r="D183" s="93" t="s">
        <v>4</v>
      </c>
      <c r="E183" s="3"/>
      <c r="F183" s="3"/>
      <c r="G183" s="3"/>
      <c r="H183" s="87"/>
    </row>
    <row r="184" spans="1:8" ht="37.5" x14ac:dyDescent="0.25">
      <c r="A184" s="102">
        <v>18</v>
      </c>
      <c r="B184" s="62" t="s">
        <v>965</v>
      </c>
      <c r="C184" s="62" t="s">
        <v>962</v>
      </c>
      <c r="D184" s="93" t="s">
        <v>4</v>
      </c>
      <c r="E184" s="3"/>
      <c r="F184" s="3"/>
      <c r="G184" s="3"/>
      <c r="H184" s="87"/>
    </row>
    <row r="185" spans="1:8" ht="56.25" x14ac:dyDescent="0.25">
      <c r="A185" s="102">
        <v>18</v>
      </c>
      <c r="B185" s="62" t="s">
        <v>983</v>
      </c>
      <c r="C185" s="62" t="s">
        <v>984</v>
      </c>
      <c r="D185" s="93" t="s">
        <v>4</v>
      </c>
      <c r="E185" s="3"/>
      <c r="F185" s="3"/>
      <c r="G185" s="3"/>
      <c r="H185" s="87"/>
    </row>
    <row r="186" spans="1:8" ht="37.5" x14ac:dyDescent="0.25">
      <c r="A186" s="102">
        <v>18</v>
      </c>
      <c r="B186" s="62" t="s">
        <v>964</v>
      </c>
      <c r="C186" s="62" t="s">
        <v>962</v>
      </c>
      <c r="D186" s="93" t="s">
        <v>4</v>
      </c>
      <c r="E186" s="3"/>
      <c r="F186" s="3"/>
      <c r="G186" s="3"/>
      <c r="H186" s="87"/>
    </row>
    <row r="187" spans="1:8" ht="37.5" x14ac:dyDescent="0.25">
      <c r="A187" s="102">
        <v>19</v>
      </c>
      <c r="B187" s="62" t="s">
        <v>963</v>
      </c>
      <c r="C187" s="62" t="s">
        <v>962</v>
      </c>
      <c r="D187" s="93" t="s">
        <v>4</v>
      </c>
      <c r="E187" s="3"/>
      <c r="F187" s="3"/>
      <c r="G187" s="3"/>
      <c r="H187" s="87"/>
    </row>
    <row r="188" spans="1:8" ht="37.5" x14ac:dyDescent="0.25">
      <c r="A188" s="102">
        <v>19</v>
      </c>
      <c r="B188" s="62" t="s">
        <v>976</v>
      </c>
      <c r="C188" s="62" t="s">
        <v>975</v>
      </c>
      <c r="D188" s="93" t="s">
        <v>4</v>
      </c>
      <c r="E188" s="3"/>
      <c r="F188" s="3"/>
      <c r="G188" s="3"/>
      <c r="H188" s="87"/>
    </row>
    <row r="189" spans="1:8" ht="37.5" x14ac:dyDescent="0.25">
      <c r="A189" s="102">
        <v>19</v>
      </c>
      <c r="B189" s="62" t="s">
        <v>977</v>
      </c>
      <c r="C189" s="62" t="s">
        <v>978</v>
      </c>
      <c r="D189" s="93" t="s">
        <v>4</v>
      </c>
      <c r="E189" s="3"/>
      <c r="F189" s="3"/>
      <c r="G189" s="3"/>
      <c r="H189" s="87"/>
    </row>
    <row r="190" spans="1:8" ht="56.25" x14ac:dyDescent="0.25">
      <c r="A190" s="102">
        <v>19</v>
      </c>
      <c r="B190" s="62" t="s">
        <v>979</v>
      </c>
      <c r="C190" s="62" t="s">
        <v>980</v>
      </c>
      <c r="D190" s="93" t="s">
        <v>4</v>
      </c>
      <c r="E190" s="3"/>
      <c r="F190" s="3"/>
      <c r="G190" s="3"/>
      <c r="H190" s="87"/>
    </row>
    <row r="191" spans="1:8" ht="37.5" x14ac:dyDescent="0.25">
      <c r="A191" s="102">
        <v>19</v>
      </c>
      <c r="B191" s="62" t="s">
        <v>1004</v>
      </c>
      <c r="C191" s="62" t="s">
        <v>1003</v>
      </c>
      <c r="D191" s="93" t="s">
        <v>4</v>
      </c>
      <c r="E191" s="3"/>
      <c r="F191" s="3"/>
      <c r="G191" s="3"/>
      <c r="H191" s="87"/>
    </row>
    <row r="192" spans="1:8" ht="37.5" x14ac:dyDescent="0.25">
      <c r="A192" s="102">
        <v>19</v>
      </c>
      <c r="B192" s="62" t="s">
        <v>1006</v>
      </c>
      <c r="C192" s="62" t="s">
        <v>1005</v>
      </c>
      <c r="D192" s="93" t="s">
        <v>4</v>
      </c>
      <c r="E192" s="3"/>
      <c r="F192" s="3"/>
      <c r="G192" s="3"/>
      <c r="H192" s="87"/>
    </row>
    <row r="193" spans="1:8" ht="56.25" x14ac:dyDescent="0.25">
      <c r="A193" s="102">
        <v>19</v>
      </c>
      <c r="B193" s="62" t="s">
        <v>1000</v>
      </c>
      <c r="C193" s="62" t="s">
        <v>1001</v>
      </c>
      <c r="D193" s="93" t="s">
        <v>4</v>
      </c>
      <c r="E193" s="3"/>
      <c r="F193" s="3"/>
      <c r="G193" s="3"/>
      <c r="H193" s="87"/>
    </row>
    <row r="194" spans="1:8" ht="112.5" x14ac:dyDescent="0.25">
      <c r="A194" s="102">
        <v>19</v>
      </c>
      <c r="B194" s="62" t="s">
        <v>1280</v>
      </c>
      <c r="C194" s="62" t="s">
        <v>1296</v>
      </c>
      <c r="D194" s="93" t="s">
        <v>4</v>
      </c>
      <c r="E194" s="3"/>
      <c r="F194" s="3"/>
      <c r="G194" s="3"/>
      <c r="H194" s="87"/>
    </row>
    <row r="195" spans="1:8" ht="112.5" x14ac:dyDescent="0.25">
      <c r="A195" s="102">
        <v>19</v>
      </c>
      <c r="B195" s="62" t="s">
        <v>1281</v>
      </c>
      <c r="C195" s="62" t="s">
        <v>1296</v>
      </c>
      <c r="D195" s="93" t="s">
        <v>4</v>
      </c>
      <c r="E195" s="3"/>
      <c r="F195" s="3"/>
      <c r="G195" s="3"/>
      <c r="H195" s="87"/>
    </row>
    <row r="196" spans="1:8" ht="131.25" x14ac:dyDescent="0.25">
      <c r="A196" s="102">
        <v>19</v>
      </c>
      <c r="B196" s="62" t="s">
        <v>1002</v>
      </c>
      <c r="C196" s="62" t="s">
        <v>1297</v>
      </c>
      <c r="D196" s="93" t="s">
        <v>4</v>
      </c>
      <c r="E196" s="3"/>
      <c r="F196" s="3"/>
      <c r="G196" s="3"/>
      <c r="H196" s="87"/>
    </row>
    <row r="197" spans="1:8" ht="37.5" x14ac:dyDescent="0.25">
      <c r="A197" s="102">
        <v>20</v>
      </c>
      <c r="B197" s="62" t="s">
        <v>1300</v>
      </c>
      <c r="C197" s="62" t="s">
        <v>1301</v>
      </c>
      <c r="D197" s="93" t="s">
        <v>4</v>
      </c>
      <c r="H197" s="87"/>
    </row>
    <row r="198" spans="1:8" ht="37.5" x14ac:dyDescent="0.25">
      <c r="A198" s="102">
        <v>20</v>
      </c>
      <c r="B198" s="62" t="s">
        <v>1302</v>
      </c>
      <c r="C198" s="62" t="s">
        <v>1303</v>
      </c>
      <c r="D198" s="93" t="s">
        <v>4</v>
      </c>
      <c r="H198" s="87"/>
    </row>
    <row r="199" spans="1:8" ht="56.25" x14ac:dyDescent="0.25">
      <c r="A199" s="102">
        <v>20</v>
      </c>
      <c r="B199" s="62" t="s">
        <v>1304</v>
      </c>
      <c r="C199" s="62" t="s">
        <v>1305</v>
      </c>
      <c r="D199" s="93" t="s">
        <v>4</v>
      </c>
      <c r="H199" s="87"/>
    </row>
    <row r="200" spans="1:8" ht="56.25" x14ac:dyDescent="0.25">
      <c r="A200" s="102">
        <v>20</v>
      </c>
      <c r="B200" s="62" t="s">
        <v>1306</v>
      </c>
      <c r="C200" s="62" t="s">
        <v>1307</v>
      </c>
      <c r="D200" s="93" t="s">
        <v>4</v>
      </c>
      <c r="H200" s="87"/>
    </row>
    <row r="201" spans="1:8" ht="37.5" x14ac:dyDescent="0.25">
      <c r="A201" s="102">
        <v>20</v>
      </c>
      <c r="B201" s="62" t="s">
        <v>1308</v>
      </c>
      <c r="C201" s="62" t="s">
        <v>1309</v>
      </c>
      <c r="D201" s="93" t="s">
        <v>4</v>
      </c>
      <c r="H201" s="87"/>
    </row>
    <row r="202" spans="1:8" ht="56.25" x14ac:dyDescent="0.25">
      <c r="A202" s="102">
        <v>20</v>
      </c>
      <c r="B202" s="62" t="s">
        <v>1310</v>
      </c>
      <c r="C202" s="62" t="s">
        <v>1311</v>
      </c>
      <c r="D202" s="93" t="s">
        <v>4</v>
      </c>
      <c r="H202" s="87"/>
    </row>
    <row r="203" spans="1:8" ht="56.25" x14ac:dyDescent="0.25">
      <c r="A203" s="102">
        <v>20</v>
      </c>
      <c r="B203" s="62" t="s">
        <v>1312</v>
      </c>
      <c r="C203" s="62" t="s">
        <v>1313</v>
      </c>
      <c r="D203" s="93" t="s">
        <v>4</v>
      </c>
      <c r="H203" s="87"/>
    </row>
    <row r="204" spans="1:8" ht="37.5" x14ac:dyDescent="0.25">
      <c r="A204" s="102">
        <v>20</v>
      </c>
      <c r="B204" s="62" t="s">
        <v>1314</v>
      </c>
      <c r="C204" s="62" t="s">
        <v>1315</v>
      </c>
      <c r="D204" s="93" t="s">
        <v>4</v>
      </c>
      <c r="H204" s="87"/>
    </row>
    <row r="205" spans="1:8" ht="56.25" x14ac:dyDescent="0.25">
      <c r="A205" s="102">
        <v>20</v>
      </c>
      <c r="B205" s="62" t="s">
        <v>1316</v>
      </c>
      <c r="C205" s="62" t="s">
        <v>1317</v>
      </c>
      <c r="D205" s="93" t="s">
        <v>4</v>
      </c>
      <c r="H205" s="87"/>
    </row>
    <row r="206" spans="1:8" ht="37.5" x14ac:dyDescent="0.25">
      <c r="A206" s="102">
        <v>20</v>
      </c>
      <c r="B206" s="62" t="s">
        <v>1318</v>
      </c>
      <c r="C206" s="62" t="s">
        <v>1317</v>
      </c>
      <c r="D206" s="93" t="s">
        <v>4</v>
      </c>
      <c r="H206" s="87"/>
    </row>
    <row r="207" spans="1:8" ht="37.5" x14ac:dyDescent="0.25">
      <c r="A207" s="102">
        <v>20</v>
      </c>
      <c r="B207" s="62" t="s">
        <v>1319</v>
      </c>
      <c r="C207" s="62" t="s">
        <v>1320</v>
      </c>
      <c r="D207" s="93" t="s">
        <v>4</v>
      </c>
      <c r="H207" s="87"/>
    </row>
    <row r="208" spans="1:8" ht="56.25" x14ac:dyDescent="0.25">
      <c r="A208" s="102">
        <v>21</v>
      </c>
      <c r="B208" s="62" t="s">
        <v>1321</v>
      </c>
      <c r="C208" s="62" t="s">
        <v>1322</v>
      </c>
      <c r="D208" s="93" t="s">
        <v>4</v>
      </c>
      <c r="H208" s="87"/>
    </row>
    <row r="209" spans="1:8" ht="35.450000000000003" customHeight="1" x14ac:dyDescent="0.25">
      <c r="A209" s="102">
        <v>21</v>
      </c>
      <c r="B209" s="62" t="s">
        <v>1323</v>
      </c>
      <c r="C209" s="62" t="s">
        <v>1324</v>
      </c>
      <c r="D209" s="93" t="s">
        <v>4</v>
      </c>
      <c r="H209" s="87"/>
    </row>
    <row r="210" spans="1:8" ht="57" customHeight="1" x14ac:dyDescent="0.25">
      <c r="A210" s="102">
        <v>21</v>
      </c>
      <c r="B210" s="62" t="s">
        <v>1325</v>
      </c>
      <c r="C210" s="62" t="s">
        <v>1326</v>
      </c>
      <c r="D210" s="93" t="s">
        <v>4</v>
      </c>
      <c r="H210" s="87"/>
    </row>
    <row r="211" spans="1:8" ht="42" customHeight="1" x14ac:dyDescent="0.25">
      <c r="A211" s="102">
        <v>21</v>
      </c>
      <c r="B211" s="62" t="s">
        <v>1327</v>
      </c>
      <c r="C211" s="62" t="s">
        <v>1328</v>
      </c>
      <c r="D211" s="93" t="s">
        <v>4</v>
      </c>
      <c r="H211" s="87"/>
    </row>
    <row r="212" spans="1:8" ht="37.5" x14ac:dyDescent="0.25">
      <c r="A212" s="102">
        <v>21</v>
      </c>
      <c r="B212" s="62" t="s">
        <v>1329</v>
      </c>
      <c r="C212" s="62" t="s">
        <v>1330</v>
      </c>
      <c r="D212" s="93" t="s">
        <v>4</v>
      </c>
      <c r="H212" s="87"/>
    </row>
    <row r="213" spans="1:8" ht="56.25" x14ac:dyDescent="0.25">
      <c r="A213" s="102">
        <v>21</v>
      </c>
      <c r="B213" s="62" t="s">
        <v>1331</v>
      </c>
      <c r="C213" s="62" t="s">
        <v>1326</v>
      </c>
      <c r="D213" s="93" t="s">
        <v>4</v>
      </c>
      <c r="H213" s="87"/>
    </row>
    <row r="214" spans="1:8" ht="56.25" x14ac:dyDescent="0.25">
      <c r="A214" s="102">
        <v>21</v>
      </c>
      <c r="B214" s="62" t="s">
        <v>1332</v>
      </c>
      <c r="C214" s="62" t="s">
        <v>1333</v>
      </c>
      <c r="D214" s="93" t="s">
        <v>4</v>
      </c>
      <c r="H214" s="87"/>
    </row>
    <row r="215" spans="1:8" ht="56.25" x14ac:dyDescent="0.25">
      <c r="A215" s="102">
        <v>21</v>
      </c>
      <c r="B215" s="62" t="s">
        <v>1334</v>
      </c>
      <c r="C215" s="62" t="s">
        <v>1326</v>
      </c>
      <c r="D215" s="93" t="s">
        <v>4</v>
      </c>
      <c r="H215" s="87"/>
    </row>
    <row r="216" spans="1:8" ht="56.25" x14ac:dyDescent="0.25">
      <c r="A216" s="102">
        <v>21</v>
      </c>
      <c r="B216" s="62" t="s">
        <v>1335</v>
      </c>
      <c r="C216" s="62" t="s">
        <v>1326</v>
      </c>
      <c r="D216" s="93" t="s">
        <v>4</v>
      </c>
      <c r="H216" s="87"/>
    </row>
    <row r="217" spans="1:8" ht="56.25" x14ac:dyDescent="0.25">
      <c r="A217" s="102">
        <v>21</v>
      </c>
      <c r="B217" s="62" t="s">
        <v>1336</v>
      </c>
      <c r="C217" s="62" t="s">
        <v>1326</v>
      </c>
      <c r="D217" s="93" t="s">
        <v>4</v>
      </c>
      <c r="H217" s="87"/>
    </row>
    <row r="218" spans="1:8" ht="56.25" x14ac:dyDescent="0.25">
      <c r="A218" s="102">
        <v>21</v>
      </c>
      <c r="B218" s="62" t="s">
        <v>1337</v>
      </c>
      <c r="C218" s="62" t="s">
        <v>1326</v>
      </c>
      <c r="D218" s="93" t="s">
        <v>4</v>
      </c>
      <c r="H218" s="87"/>
    </row>
    <row r="219" spans="1:8" ht="37.5" x14ac:dyDescent="0.25">
      <c r="A219" s="102">
        <v>22</v>
      </c>
      <c r="B219" s="62" t="s">
        <v>1338</v>
      </c>
      <c r="C219" s="62" t="s">
        <v>1324</v>
      </c>
      <c r="D219" s="93" t="s">
        <v>4</v>
      </c>
      <c r="H219" s="87"/>
    </row>
    <row r="220" spans="1:8" ht="75" x14ac:dyDescent="0.25">
      <c r="A220" s="102">
        <v>22</v>
      </c>
      <c r="B220" s="62" t="s">
        <v>1339</v>
      </c>
      <c r="C220" s="62" t="s">
        <v>1340</v>
      </c>
      <c r="D220" s="93" t="s">
        <v>4</v>
      </c>
      <c r="H220" s="87"/>
    </row>
    <row r="221" spans="1:8" ht="75" x14ac:dyDescent="0.25">
      <c r="A221" s="102">
        <v>22</v>
      </c>
      <c r="B221" s="62" t="s">
        <v>1341</v>
      </c>
      <c r="C221" s="62" t="s">
        <v>1342</v>
      </c>
      <c r="D221" s="93" t="s">
        <v>4</v>
      </c>
      <c r="H221" s="87"/>
    </row>
    <row r="222" spans="1:8" ht="75" x14ac:dyDescent="0.25">
      <c r="A222" s="102">
        <v>22</v>
      </c>
      <c r="B222" s="62" t="s">
        <v>1343</v>
      </c>
      <c r="C222" s="62" t="s">
        <v>1344</v>
      </c>
      <c r="D222" s="93" t="s">
        <v>4</v>
      </c>
      <c r="H222" s="87"/>
    </row>
    <row r="223" spans="1:8" ht="56.25" x14ac:dyDescent="0.25">
      <c r="A223" s="102">
        <v>22</v>
      </c>
      <c r="B223" s="62" t="s">
        <v>1345</v>
      </c>
      <c r="C223" s="62" t="s">
        <v>1322</v>
      </c>
      <c r="D223" s="93" t="s">
        <v>4</v>
      </c>
      <c r="H223" s="87"/>
    </row>
    <row r="224" spans="1:8" ht="37.5" x14ac:dyDescent="0.25">
      <c r="A224" s="102">
        <v>22</v>
      </c>
      <c r="B224" s="62" t="s">
        <v>1346</v>
      </c>
      <c r="C224" s="62" t="s">
        <v>1322</v>
      </c>
      <c r="D224" s="93" t="s">
        <v>4</v>
      </c>
      <c r="H224" s="87"/>
    </row>
    <row r="225" spans="1:8" ht="56.25" x14ac:dyDescent="0.25">
      <c r="A225" s="102">
        <v>22</v>
      </c>
      <c r="B225" s="62" t="s">
        <v>1347</v>
      </c>
      <c r="C225" s="62" t="s">
        <v>1348</v>
      </c>
      <c r="D225" s="93" t="s">
        <v>4</v>
      </c>
      <c r="H225" s="87"/>
    </row>
    <row r="226" spans="1:8" ht="37.5" x14ac:dyDescent="0.25">
      <c r="A226" s="102">
        <v>22</v>
      </c>
      <c r="B226" s="62" t="s">
        <v>1349</v>
      </c>
      <c r="C226" s="62" t="s">
        <v>1350</v>
      </c>
      <c r="D226" s="93" t="s">
        <v>4</v>
      </c>
      <c r="H226" s="87"/>
    </row>
    <row r="227" spans="1:8" ht="56.25" x14ac:dyDescent="0.25">
      <c r="A227" s="102">
        <v>22</v>
      </c>
      <c r="B227" s="62" t="s">
        <v>1351</v>
      </c>
      <c r="C227" s="62" t="s">
        <v>1340</v>
      </c>
      <c r="D227" s="93" t="s">
        <v>4</v>
      </c>
      <c r="H227" s="87"/>
    </row>
    <row r="228" spans="1:8" ht="56.25" x14ac:dyDescent="0.25">
      <c r="A228" s="102">
        <v>22</v>
      </c>
      <c r="B228" s="62" t="s">
        <v>1352</v>
      </c>
      <c r="C228" s="62" t="s">
        <v>1342</v>
      </c>
      <c r="D228" s="93" t="s">
        <v>4</v>
      </c>
      <c r="H228" s="87"/>
    </row>
    <row r="229" spans="1:8" ht="56.25" x14ac:dyDescent="0.25">
      <c r="A229" s="102">
        <v>22</v>
      </c>
      <c r="B229" s="62" t="s">
        <v>1353</v>
      </c>
      <c r="C229" s="62" t="s">
        <v>1354</v>
      </c>
      <c r="D229" s="93" t="s">
        <v>4</v>
      </c>
      <c r="H229" s="87"/>
    </row>
    <row r="230" spans="1:8" ht="37.5" x14ac:dyDescent="0.25">
      <c r="A230" s="102">
        <v>23</v>
      </c>
      <c r="B230" s="62" t="s">
        <v>1355</v>
      </c>
      <c r="C230" s="62" t="s">
        <v>1356</v>
      </c>
      <c r="D230" s="93" t="s">
        <v>4</v>
      </c>
      <c r="H230" s="87"/>
    </row>
    <row r="231" spans="1:8" ht="37.5" x14ac:dyDescent="0.25">
      <c r="A231" s="102">
        <v>23</v>
      </c>
      <c r="B231" s="62" t="s">
        <v>1357</v>
      </c>
      <c r="C231" s="62" t="s">
        <v>1358</v>
      </c>
      <c r="D231" s="93" t="s">
        <v>4</v>
      </c>
      <c r="H231" s="87"/>
    </row>
    <row r="232" spans="1:8" ht="56.25" x14ac:dyDescent="0.25">
      <c r="A232" s="102">
        <v>23</v>
      </c>
      <c r="B232" s="62" t="s">
        <v>1359</v>
      </c>
      <c r="C232" s="62" t="s">
        <v>1360</v>
      </c>
      <c r="D232" s="93" t="s">
        <v>4</v>
      </c>
      <c r="H232" s="87"/>
    </row>
    <row r="233" spans="1:8" ht="56.25" x14ac:dyDescent="0.25">
      <c r="A233" s="102">
        <v>23</v>
      </c>
      <c r="B233" s="62" t="s">
        <v>1361</v>
      </c>
      <c r="C233" s="62" t="s">
        <v>1362</v>
      </c>
      <c r="D233" s="93" t="s">
        <v>4</v>
      </c>
      <c r="H233" s="87"/>
    </row>
    <row r="234" spans="1:8" ht="37.5" x14ac:dyDescent="0.25">
      <c r="A234" s="102">
        <v>23</v>
      </c>
      <c r="B234" s="62" t="s">
        <v>1363</v>
      </c>
      <c r="C234" s="62" t="s">
        <v>1364</v>
      </c>
      <c r="D234" s="93" t="s">
        <v>4</v>
      </c>
      <c r="H234" s="87"/>
    </row>
    <row r="235" spans="1:8" ht="37.5" x14ac:dyDescent="0.25">
      <c r="A235" s="102">
        <v>23</v>
      </c>
      <c r="B235" s="62" t="s">
        <v>1365</v>
      </c>
      <c r="C235" s="62" t="s">
        <v>1364</v>
      </c>
      <c r="D235" s="93" t="s">
        <v>4</v>
      </c>
      <c r="H235" s="87"/>
    </row>
    <row r="236" spans="1:8" ht="37.5" x14ac:dyDescent="0.25">
      <c r="A236" s="102">
        <v>23</v>
      </c>
      <c r="B236" s="62" t="s">
        <v>1366</v>
      </c>
      <c r="C236" s="62" t="s">
        <v>1364</v>
      </c>
      <c r="D236" s="93" t="s">
        <v>4</v>
      </c>
      <c r="H236" s="87"/>
    </row>
    <row r="237" spans="1:8" ht="37.5" x14ac:dyDescent="0.25">
      <c r="A237" s="102">
        <v>23</v>
      </c>
      <c r="B237" s="62" t="s">
        <v>1367</v>
      </c>
      <c r="C237" s="62" t="s">
        <v>1368</v>
      </c>
      <c r="D237" s="93" t="s">
        <v>4</v>
      </c>
      <c r="H237" s="87"/>
    </row>
    <row r="238" spans="1:8" ht="37.5" x14ac:dyDescent="0.25">
      <c r="A238" s="102">
        <v>23</v>
      </c>
      <c r="B238" s="62" t="s">
        <v>1369</v>
      </c>
      <c r="C238" s="62" t="s">
        <v>1368</v>
      </c>
      <c r="D238" s="93" t="s">
        <v>4</v>
      </c>
      <c r="H238" s="87"/>
    </row>
    <row r="239" spans="1:8" ht="37.5" x14ac:dyDescent="0.25">
      <c r="A239" s="102">
        <v>23</v>
      </c>
      <c r="B239" s="62" t="s">
        <v>1370</v>
      </c>
      <c r="C239" s="62" t="s">
        <v>1371</v>
      </c>
      <c r="D239" s="93" t="s">
        <v>4</v>
      </c>
      <c r="H239" s="87"/>
    </row>
    <row r="240" spans="1:8" ht="37.5" x14ac:dyDescent="0.25">
      <c r="A240" s="102">
        <v>23</v>
      </c>
      <c r="B240" s="62" t="s">
        <v>1372</v>
      </c>
      <c r="C240" s="62" t="s">
        <v>1364</v>
      </c>
      <c r="D240" s="93" t="s">
        <v>4</v>
      </c>
      <c r="H240" s="87"/>
    </row>
    <row r="241" spans="1:8" ht="37.5" x14ac:dyDescent="0.25">
      <c r="A241" s="102">
        <v>24</v>
      </c>
      <c r="B241" s="62" t="s">
        <v>1373</v>
      </c>
      <c r="C241" s="62" t="s">
        <v>1374</v>
      </c>
      <c r="D241" s="93" t="s">
        <v>4</v>
      </c>
      <c r="H241" s="87"/>
    </row>
    <row r="242" spans="1:8" ht="37.5" x14ac:dyDescent="0.25">
      <c r="A242" s="102">
        <v>24</v>
      </c>
      <c r="B242" s="62" t="s">
        <v>1375</v>
      </c>
      <c r="C242" s="62" t="s">
        <v>1376</v>
      </c>
      <c r="D242" s="93" t="s">
        <v>4</v>
      </c>
      <c r="H242" s="87"/>
    </row>
    <row r="243" spans="1:8" ht="56.25" x14ac:dyDescent="0.25">
      <c r="A243" s="102">
        <v>24</v>
      </c>
      <c r="B243" s="62" t="s">
        <v>1377</v>
      </c>
      <c r="C243" s="62" t="s">
        <v>1378</v>
      </c>
      <c r="D243" s="93" t="s">
        <v>4</v>
      </c>
      <c r="H243" s="87"/>
    </row>
    <row r="244" spans="1:8" ht="37.5" x14ac:dyDescent="0.25">
      <c r="A244" s="102">
        <v>24</v>
      </c>
      <c r="B244" s="62" t="s">
        <v>1379</v>
      </c>
      <c r="C244" s="62" t="s">
        <v>1380</v>
      </c>
      <c r="D244" s="93" t="s">
        <v>4</v>
      </c>
      <c r="H244" s="87"/>
    </row>
    <row r="245" spans="1:8" ht="56.25" x14ac:dyDescent="0.25">
      <c r="A245" s="102">
        <v>24</v>
      </c>
      <c r="B245" s="62" t="s">
        <v>1381</v>
      </c>
      <c r="C245" s="62" t="s">
        <v>1551</v>
      </c>
      <c r="D245" s="93" t="s">
        <v>4</v>
      </c>
      <c r="H245" s="87"/>
    </row>
    <row r="246" spans="1:8" ht="37.5" x14ac:dyDescent="0.25">
      <c r="A246" s="102">
        <v>24</v>
      </c>
      <c r="B246" s="62" t="s">
        <v>1382</v>
      </c>
      <c r="C246" s="62" t="s">
        <v>1383</v>
      </c>
      <c r="D246" s="93" t="s">
        <v>4</v>
      </c>
      <c r="H246" s="87"/>
    </row>
    <row r="247" spans="1:8" ht="56.25" x14ac:dyDescent="0.25">
      <c r="A247" s="102">
        <v>24</v>
      </c>
      <c r="B247" s="62" t="s">
        <v>1384</v>
      </c>
      <c r="C247" s="62" t="s">
        <v>1385</v>
      </c>
      <c r="D247" s="93" t="s">
        <v>4</v>
      </c>
      <c r="H247" s="87"/>
    </row>
    <row r="248" spans="1:8" ht="56.25" x14ac:dyDescent="0.25">
      <c r="A248" s="102">
        <v>24</v>
      </c>
      <c r="B248" s="62" t="s">
        <v>1386</v>
      </c>
      <c r="C248" s="62" t="s">
        <v>1385</v>
      </c>
      <c r="D248" s="93" t="s">
        <v>4</v>
      </c>
      <c r="H248" s="87"/>
    </row>
    <row r="249" spans="1:8" ht="37.5" x14ac:dyDescent="0.25">
      <c r="A249" s="102">
        <v>24</v>
      </c>
      <c r="B249" s="62" t="s">
        <v>1387</v>
      </c>
      <c r="C249" s="62" t="s">
        <v>1388</v>
      </c>
      <c r="D249" s="93" t="s">
        <v>4</v>
      </c>
      <c r="H249" s="87"/>
    </row>
    <row r="250" spans="1:8" ht="37.5" x14ac:dyDescent="0.25">
      <c r="A250" s="102">
        <v>24</v>
      </c>
      <c r="B250" s="62" t="s">
        <v>1389</v>
      </c>
      <c r="C250" s="62" t="s">
        <v>1388</v>
      </c>
      <c r="D250" s="93" t="s">
        <v>4</v>
      </c>
      <c r="H250" s="87"/>
    </row>
    <row r="251" spans="1:8" ht="56.25" x14ac:dyDescent="0.25">
      <c r="A251" s="102">
        <v>24</v>
      </c>
      <c r="B251" s="62" t="s">
        <v>1390</v>
      </c>
      <c r="C251" s="62" t="s">
        <v>1391</v>
      </c>
      <c r="D251" s="93" t="s">
        <v>4</v>
      </c>
      <c r="H251" s="87"/>
    </row>
    <row r="252" spans="1:8" ht="56.25" x14ac:dyDescent="0.25">
      <c r="A252" s="102">
        <v>24</v>
      </c>
      <c r="B252" s="62" t="s">
        <v>1392</v>
      </c>
      <c r="C252" s="62" t="s">
        <v>1552</v>
      </c>
      <c r="D252" s="93" t="s">
        <v>4</v>
      </c>
      <c r="H252" s="87"/>
    </row>
    <row r="253" spans="1:8" ht="56.25" x14ac:dyDescent="0.25">
      <c r="A253" s="102">
        <v>24</v>
      </c>
      <c r="B253" s="62" t="s">
        <v>1393</v>
      </c>
      <c r="C253" s="62" t="s">
        <v>1394</v>
      </c>
      <c r="D253" s="93" t="s">
        <v>4</v>
      </c>
      <c r="H253" s="87"/>
    </row>
    <row r="254" spans="1:8" ht="37.5" x14ac:dyDescent="0.25">
      <c r="A254" s="102">
        <v>24</v>
      </c>
      <c r="B254" s="62" t="s">
        <v>1395</v>
      </c>
      <c r="C254" s="62" t="s">
        <v>1394</v>
      </c>
      <c r="D254" s="93" t="s">
        <v>4</v>
      </c>
      <c r="H254" s="87"/>
    </row>
    <row r="255" spans="1:8" ht="75" x14ac:dyDescent="0.25">
      <c r="A255" s="102">
        <v>25</v>
      </c>
      <c r="B255" s="62" t="s">
        <v>1396</v>
      </c>
      <c r="C255" s="62" t="s">
        <v>1397</v>
      </c>
      <c r="D255" s="93" t="s">
        <v>4</v>
      </c>
      <c r="H255" s="87"/>
    </row>
    <row r="256" spans="1:8" ht="95.1" customHeight="1" x14ac:dyDescent="0.25">
      <c r="A256" s="102">
        <v>25</v>
      </c>
      <c r="B256" s="62" t="s">
        <v>1398</v>
      </c>
      <c r="C256" s="62" t="s">
        <v>1563</v>
      </c>
      <c r="D256" s="93" t="s">
        <v>4</v>
      </c>
      <c r="H256" s="87"/>
    </row>
    <row r="257" spans="1:8" ht="37.5" x14ac:dyDescent="0.25">
      <c r="A257" s="102">
        <v>25</v>
      </c>
      <c r="B257" s="62" t="s">
        <v>1561</v>
      </c>
      <c r="C257" s="62" t="s">
        <v>1564</v>
      </c>
      <c r="D257" s="93" t="s">
        <v>4</v>
      </c>
      <c r="H257" s="87"/>
    </row>
    <row r="258" spans="1:8" ht="37.5" x14ac:dyDescent="0.25">
      <c r="A258" s="102">
        <v>25</v>
      </c>
      <c r="B258" s="62" t="s">
        <v>1562</v>
      </c>
      <c r="C258" s="62" t="s">
        <v>1564</v>
      </c>
      <c r="D258" s="93" t="s">
        <v>4</v>
      </c>
      <c r="H258" s="87"/>
    </row>
    <row r="259" spans="1:8" ht="37.5" x14ac:dyDescent="0.25">
      <c r="A259" s="102">
        <v>25</v>
      </c>
      <c r="B259" s="62" t="s">
        <v>1400</v>
      </c>
      <c r="C259" s="62" t="s">
        <v>1401</v>
      </c>
      <c r="D259" s="93" t="s">
        <v>4</v>
      </c>
      <c r="H259" s="87"/>
    </row>
    <row r="260" spans="1:8" ht="37.5" x14ac:dyDescent="0.25">
      <c r="A260" s="102">
        <v>25</v>
      </c>
      <c r="B260" s="62" t="s">
        <v>1402</v>
      </c>
      <c r="C260" s="62" t="s">
        <v>1401</v>
      </c>
      <c r="D260" s="93" t="s">
        <v>4</v>
      </c>
      <c r="H260" s="87"/>
    </row>
    <row r="261" spans="1:8" ht="37.5" x14ac:dyDescent="0.25">
      <c r="A261" s="102">
        <v>25</v>
      </c>
      <c r="B261" s="62" t="s">
        <v>1403</v>
      </c>
      <c r="C261" s="62" t="s">
        <v>1399</v>
      </c>
      <c r="D261" s="93" t="s">
        <v>4</v>
      </c>
      <c r="H261" s="87"/>
    </row>
    <row r="262" spans="1:8" ht="124.5" customHeight="1" x14ac:dyDescent="0.25">
      <c r="A262" s="102">
        <v>26</v>
      </c>
      <c r="B262" s="62" t="s">
        <v>1404</v>
      </c>
      <c r="C262" s="62" t="s">
        <v>1405</v>
      </c>
      <c r="D262" s="93" t="s">
        <v>4</v>
      </c>
      <c r="H262" s="87"/>
    </row>
    <row r="263" spans="1:8" ht="150" x14ac:dyDescent="0.25">
      <c r="A263" s="102">
        <v>26</v>
      </c>
      <c r="B263" s="62" t="s">
        <v>1406</v>
      </c>
      <c r="C263" s="62" t="s">
        <v>1407</v>
      </c>
      <c r="D263" s="93" t="s">
        <v>4</v>
      </c>
      <c r="H263" s="87"/>
    </row>
    <row r="264" spans="1:8" ht="75" x14ac:dyDescent="0.25">
      <c r="A264" s="102">
        <v>26</v>
      </c>
      <c r="B264" s="62" t="s">
        <v>1408</v>
      </c>
      <c r="C264" s="62" t="s">
        <v>1407</v>
      </c>
      <c r="D264" s="93" t="s">
        <v>4</v>
      </c>
      <c r="H264" s="87"/>
    </row>
    <row r="265" spans="1:8" ht="37.5" x14ac:dyDescent="0.25">
      <c r="A265" s="102">
        <v>26</v>
      </c>
      <c r="B265" s="62" t="s">
        <v>1409</v>
      </c>
      <c r="C265" s="62" t="s">
        <v>1407</v>
      </c>
      <c r="D265" s="93" t="s">
        <v>4</v>
      </c>
      <c r="H265" s="87"/>
    </row>
    <row r="266" spans="1:8" ht="131.25" x14ac:dyDescent="0.25">
      <c r="A266" s="102">
        <v>26</v>
      </c>
      <c r="B266" s="62" t="s">
        <v>1410</v>
      </c>
      <c r="C266" s="62" t="s">
        <v>1411</v>
      </c>
      <c r="D266" s="93" t="s">
        <v>4</v>
      </c>
      <c r="H266" s="87"/>
    </row>
    <row r="267" spans="1:8" ht="37.5" x14ac:dyDescent="0.25">
      <c r="A267" s="102">
        <v>26</v>
      </c>
      <c r="B267" s="62" t="s">
        <v>1412</v>
      </c>
      <c r="C267" s="62" t="s">
        <v>1411</v>
      </c>
      <c r="D267" s="93" t="s">
        <v>4</v>
      </c>
      <c r="H267" s="87"/>
    </row>
    <row r="268" spans="1:8" ht="56.25" x14ac:dyDescent="0.25">
      <c r="A268" s="102">
        <v>26</v>
      </c>
      <c r="B268" s="62" t="s">
        <v>1413</v>
      </c>
      <c r="C268" s="62" t="s">
        <v>1414</v>
      </c>
      <c r="D268" s="93" t="s">
        <v>4</v>
      </c>
      <c r="H268" s="87"/>
    </row>
    <row r="269" spans="1:8" ht="56.25" x14ac:dyDescent="0.25">
      <c r="A269" s="102">
        <v>26</v>
      </c>
      <c r="B269" s="62" t="s">
        <v>1415</v>
      </c>
      <c r="C269" s="62" t="s">
        <v>1416</v>
      </c>
      <c r="D269" s="93" t="s">
        <v>4</v>
      </c>
      <c r="H269" s="87"/>
    </row>
    <row r="270" spans="1:8" ht="56.25" x14ac:dyDescent="0.25">
      <c r="A270" s="102">
        <v>26</v>
      </c>
      <c r="B270" s="62" t="s">
        <v>1417</v>
      </c>
      <c r="C270" s="62" t="s">
        <v>1418</v>
      </c>
      <c r="D270" s="93" t="s">
        <v>4</v>
      </c>
      <c r="H270" s="87"/>
    </row>
    <row r="271" spans="1:8" ht="37.5" x14ac:dyDescent="0.25">
      <c r="A271" s="102">
        <v>27</v>
      </c>
      <c r="B271" s="62" t="s">
        <v>1419</v>
      </c>
      <c r="C271" s="62" t="s">
        <v>1420</v>
      </c>
      <c r="D271" s="93" t="s">
        <v>4</v>
      </c>
      <c r="H271" s="87"/>
    </row>
    <row r="272" spans="1:8" ht="56.25" x14ac:dyDescent="0.25">
      <c r="A272" s="102">
        <v>27</v>
      </c>
      <c r="B272" s="62" t="s">
        <v>1421</v>
      </c>
      <c r="C272" s="62" t="s">
        <v>1422</v>
      </c>
      <c r="D272" s="93" t="s">
        <v>4</v>
      </c>
      <c r="H272" s="87"/>
    </row>
    <row r="273" spans="1:8" ht="37.5" x14ac:dyDescent="0.25">
      <c r="A273" s="102">
        <v>27</v>
      </c>
      <c r="B273" s="62" t="s">
        <v>1423</v>
      </c>
      <c r="C273" s="62" t="s">
        <v>1422</v>
      </c>
      <c r="D273" s="93" t="s">
        <v>4</v>
      </c>
      <c r="H273" s="87"/>
    </row>
    <row r="274" spans="1:8" ht="37.5" x14ac:dyDescent="0.25">
      <c r="A274" s="102">
        <v>27</v>
      </c>
      <c r="B274" s="62" t="s">
        <v>1424</v>
      </c>
      <c r="C274" s="62" t="s">
        <v>1420</v>
      </c>
      <c r="D274" s="93" t="s">
        <v>4</v>
      </c>
      <c r="H274" s="87"/>
    </row>
    <row r="275" spans="1:8" ht="37.5" x14ac:dyDescent="0.25">
      <c r="A275" s="102">
        <v>27</v>
      </c>
      <c r="B275" s="62" t="s">
        <v>1425</v>
      </c>
      <c r="C275" s="62" t="s">
        <v>1426</v>
      </c>
      <c r="D275" s="93" t="s">
        <v>4</v>
      </c>
      <c r="H275" s="87"/>
    </row>
    <row r="276" spans="1:8" ht="37.5" x14ac:dyDescent="0.25">
      <c r="A276" s="102">
        <v>27</v>
      </c>
      <c r="B276" s="62" t="s">
        <v>1427</v>
      </c>
      <c r="C276" s="62" t="s">
        <v>1426</v>
      </c>
      <c r="D276" s="93" t="s">
        <v>4</v>
      </c>
      <c r="H276" s="87"/>
    </row>
    <row r="277" spans="1:8" ht="37.5" x14ac:dyDescent="0.25">
      <c r="A277" s="102">
        <v>27</v>
      </c>
      <c r="B277" s="62" t="s">
        <v>1428</v>
      </c>
      <c r="C277" s="62" t="s">
        <v>1429</v>
      </c>
      <c r="D277" s="93" t="s">
        <v>4</v>
      </c>
      <c r="H277" s="87"/>
    </row>
    <row r="278" spans="1:8" ht="37.5" x14ac:dyDescent="0.25">
      <c r="A278" s="102">
        <v>27</v>
      </c>
      <c r="B278" s="62" t="s">
        <v>1430</v>
      </c>
      <c r="C278" s="62" t="s">
        <v>1429</v>
      </c>
      <c r="D278" s="93" t="s">
        <v>4</v>
      </c>
      <c r="H278" s="87"/>
    </row>
    <row r="279" spans="1:8" ht="37.5" x14ac:dyDescent="0.25">
      <c r="A279" s="102">
        <v>28</v>
      </c>
      <c r="B279" s="62" t="s">
        <v>1431</v>
      </c>
      <c r="C279" s="62" t="s">
        <v>1420</v>
      </c>
      <c r="D279" s="93" t="s">
        <v>4</v>
      </c>
      <c r="H279" s="87"/>
    </row>
    <row r="280" spans="1:8" ht="56.25" x14ac:dyDescent="0.25">
      <c r="A280" s="102">
        <v>28</v>
      </c>
      <c r="B280" s="62" t="s">
        <v>1432</v>
      </c>
      <c r="C280" s="62" t="s">
        <v>1433</v>
      </c>
      <c r="D280" s="93" t="s">
        <v>4</v>
      </c>
      <c r="H280" s="87"/>
    </row>
    <row r="281" spans="1:8" ht="56.25" x14ac:dyDescent="0.25">
      <c r="A281" s="102">
        <v>28</v>
      </c>
      <c r="B281" s="62" t="s">
        <v>1434</v>
      </c>
      <c r="C281" s="62" t="s">
        <v>1435</v>
      </c>
      <c r="D281" s="93" t="s">
        <v>4</v>
      </c>
      <c r="H281" s="87"/>
    </row>
    <row r="282" spans="1:8" ht="56.25" x14ac:dyDescent="0.25">
      <c r="A282" s="102">
        <v>28</v>
      </c>
      <c r="B282" s="62" t="s">
        <v>1436</v>
      </c>
      <c r="C282" s="62" t="s">
        <v>1437</v>
      </c>
      <c r="D282" s="109" t="s">
        <v>4</v>
      </c>
      <c r="H282" s="87"/>
    </row>
    <row r="283" spans="1:8" ht="56.25" x14ac:dyDescent="0.25">
      <c r="A283" s="102">
        <v>28</v>
      </c>
      <c r="B283" s="62" t="s">
        <v>1438</v>
      </c>
      <c r="C283" s="62" t="s">
        <v>1433</v>
      </c>
      <c r="D283" s="93" t="s">
        <v>4</v>
      </c>
      <c r="H283" s="87"/>
    </row>
    <row r="284" spans="1:8" ht="56.25" x14ac:dyDescent="0.25">
      <c r="A284" s="102">
        <v>28</v>
      </c>
      <c r="B284" s="62" t="s">
        <v>1439</v>
      </c>
      <c r="C284" s="62" t="s">
        <v>1437</v>
      </c>
      <c r="D284" s="109" t="s">
        <v>4</v>
      </c>
      <c r="H284" s="87"/>
    </row>
    <row r="285" spans="1:8" ht="93.75" x14ac:dyDescent="0.25">
      <c r="A285" s="102">
        <v>28</v>
      </c>
      <c r="B285" s="62" t="s">
        <v>1574</v>
      </c>
      <c r="C285" s="62" t="s">
        <v>1437</v>
      </c>
      <c r="D285" s="109" t="s">
        <v>4</v>
      </c>
      <c r="H285" s="87"/>
    </row>
    <row r="286" spans="1:8" ht="93.75" x14ac:dyDescent="0.25">
      <c r="A286" s="102">
        <v>29</v>
      </c>
      <c r="B286" s="62" t="s">
        <v>1440</v>
      </c>
      <c r="C286" s="62" t="s">
        <v>1441</v>
      </c>
      <c r="D286" s="93" t="s">
        <v>4</v>
      </c>
      <c r="H286" s="87"/>
    </row>
    <row r="287" spans="1:8" ht="56.25" x14ac:dyDescent="0.25">
      <c r="A287" s="102">
        <v>29</v>
      </c>
      <c r="B287" s="62" t="s">
        <v>1442</v>
      </c>
      <c r="C287" s="62" t="s">
        <v>1441</v>
      </c>
      <c r="D287" s="93" t="s">
        <v>4</v>
      </c>
      <c r="H287" s="87"/>
    </row>
    <row r="288" spans="1:8" ht="93.75" x14ac:dyDescent="0.25">
      <c r="A288" s="102">
        <v>29</v>
      </c>
      <c r="B288" s="62" t="s">
        <v>1554</v>
      </c>
      <c r="C288" s="62" t="s">
        <v>1555</v>
      </c>
      <c r="D288" s="93" t="s">
        <v>4</v>
      </c>
      <c r="H288" s="87"/>
    </row>
    <row r="289" spans="1:8" ht="69" x14ac:dyDescent="0.25">
      <c r="A289" s="102">
        <v>29</v>
      </c>
      <c r="B289" s="62" t="s">
        <v>1557</v>
      </c>
      <c r="C289" s="62" t="s">
        <v>1556</v>
      </c>
      <c r="D289" s="93" t="s">
        <v>4</v>
      </c>
      <c r="H289" s="87"/>
    </row>
    <row r="290" spans="1:8" ht="37.5" x14ac:dyDescent="0.25">
      <c r="A290" s="102">
        <v>30</v>
      </c>
      <c r="B290" s="62" t="s">
        <v>1443</v>
      </c>
      <c r="C290" s="62" t="s">
        <v>1444</v>
      </c>
      <c r="D290" s="93" t="s">
        <v>4</v>
      </c>
      <c r="H290" s="87"/>
    </row>
    <row r="291" spans="1:8" ht="93.75" x14ac:dyDescent="0.25">
      <c r="A291" s="102">
        <v>30</v>
      </c>
      <c r="B291" s="62" t="s">
        <v>1445</v>
      </c>
      <c r="C291" s="62" t="s">
        <v>1446</v>
      </c>
      <c r="D291" s="93" t="s">
        <v>4</v>
      </c>
      <c r="H291" s="87"/>
    </row>
    <row r="292" spans="1:8" ht="37.5" x14ac:dyDescent="0.25">
      <c r="A292" s="102">
        <v>30</v>
      </c>
      <c r="B292" s="62" t="s">
        <v>1447</v>
      </c>
      <c r="C292" s="62" t="s">
        <v>1446</v>
      </c>
      <c r="D292" s="93" t="s">
        <v>4</v>
      </c>
      <c r="H292" s="87"/>
    </row>
    <row r="293" spans="1:8" ht="56.25" x14ac:dyDescent="0.25">
      <c r="A293" s="102">
        <v>30</v>
      </c>
      <c r="B293" s="62" t="s">
        <v>1448</v>
      </c>
      <c r="C293" s="62" t="s">
        <v>1446</v>
      </c>
      <c r="D293" s="93" t="s">
        <v>4</v>
      </c>
      <c r="H293" s="87"/>
    </row>
    <row r="294" spans="1:8" ht="56.25" x14ac:dyDescent="0.25">
      <c r="A294" s="102">
        <v>30</v>
      </c>
      <c r="B294" s="62" t="s">
        <v>1449</v>
      </c>
      <c r="C294" s="62" t="s">
        <v>1418</v>
      </c>
      <c r="D294" s="93" t="s">
        <v>4</v>
      </c>
      <c r="H294" s="87"/>
    </row>
    <row r="295" spans="1:8" ht="37.5" x14ac:dyDescent="0.25">
      <c r="A295" s="102">
        <v>31</v>
      </c>
      <c r="B295" s="62" t="s">
        <v>1450</v>
      </c>
      <c r="C295" s="62" t="s">
        <v>1451</v>
      </c>
      <c r="D295" s="93" t="s">
        <v>4</v>
      </c>
      <c r="H295" s="87"/>
    </row>
    <row r="296" spans="1:8" ht="56.25" x14ac:dyDescent="0.25">
      <c r="A296" s="102">
        <v>31</v>
      </c>
      <c r="B296" s="62" t="s">
        <v>1452</v>
      </c>
      <c r="C296" s="62" t="s">
        <v>1453</v>
      </c>
      <c r="D296" s="93" t="s">
        <v>4</v>
      </c>
      <c r="H296" s="87"/>
    </row>
    <row r="297" spans="1:8" ht="37.5" x14ac:dyDescent="0.25">
      <c r="A297" s="102">
        <v>31</v>
      </c>
      <c r="B297" s="62" t="s">
        <v>1454</v>
      </c>
      <c r="C297" s="62" t="s">
        <v>1455</v>
      </c>
      <c r="D297" s="93" t="s">
        <v>4</v>
      </c>
      <c r="H297" s="87"/>
    </row>
    <row r="298" spans="1:8" ht="56.25" x14ac:dyDescent="0.25">
      <c r="A298" s="102">
        <v>31</v>
      </c>
      <c r="B298" s="62" t="s">
        <v>1456</v>
      </c>
      <c r="C298" s="62" t="s">
        <v>1457</v>
      </c>
      <c r="D298" s="93" t="s">
        <v>4</v>
      </c>
      <c r="H298" s="87"/>
    </row>
    <row r="299" spans="1:8" x14ac:dyDescent="0.25">
      <c r="A299" s="102">
        <v>31</v>
      </c>
      <c r="B299" s="62" t="s">
        <v>1458</v>
      </c>
      <c r="C299" s="62" t="s">
        <v>1459</v>
      </c>
      <c r="D299" s="93" t="s">
        <v>4</v>
      </c>
      <c r="H299" s="87"/>
    </row>
    <row r="300" spans="1:8" ht="51" customHeight="1" x14ac:dyDescent="0.25">
      <c r="A300" s="102">
        <v>31</v>
      </c>
      <c r="B300" s="62" t="s">
        <v>1460</v>
      </c>
      <c r="C300" s="62" t="s">
        <v>1461</v>
      </c>
      <c r="D300" s="93" t="s">
        <v>4</v>
      </c>
      <c r="H300" s="87"/>
    </row>
    <row r="301" spans="1:8" ht="56.25" x14ac:dyDescent="0.25">
      <c r="A301" s="102">
        <v>31</v>
      </c>
      <c r="B301" s="62" t="s">
        <v>1462</v>
      </c>
      <c r="C301" s="62" t="s">
        <v>1463</v>
      </c>
      <c r="D301" s="93" t="s">
        <v>4</v>
      </c>
      <c r="H301" s="87"/>
    </row>
    <row r="302" spans="1:8" ht="56.25" x14ac:dyDescent="0.25">
      <c r="A302" s="102">
        <v>31</v>
      </c>
      <c r="B302" s="62" t="s">
        <v>1464</v>
      </c>
      <c r="C302" s="62" t="s">
        <v>1463</v>
      </c>
      <c r="D302" s="93" t="s">
        <v>4</v>
      </c>
      <c r="H302" s="87"/>
    </row>
    <row r="303" spans="1:8" ht="56.25" x14ac:dyDescent="0.25">
      <c r="A303" s="102">
        <v>31</v>
      </c>
      <c r="B303" s="62" t="s">
        <v>1465</v>
      </c>
      <c r="C303" s="62" t="s">
        <v>1463</v>
      </c>
      <c r="D303" s="93" t="s">
        <v>4</v>
      </c>
      <c r="H303" s="87"/>
    </row>
    <row r="304" spans="1:8" ht="56.25" x14ac:dyDescent="0.25">
      <c r="A304" s="102">
        <v>31</v>
      </c>
      <c r="B304" s="62" t="s">
        <v>1466</v>
      </c>
      <c r="C304" s="62" t="s">
        <v>1463</v>
      </c>
      <c r="D304" s="93" t="s">
        <v>4</v>
      </c>
      <c r="H304" s="87"/>
    </row>
    <row r="305" spans="1:8" ht="87.75" x14ac:dyDescent="0.25">
      <c r="A305" s="102">
        <v>32</v>
      </c>
      <c r="B305" s="62" t="s">
        <v>1467</v>
      </c>
      <c r="C305" s="62" t="s">
        <v>1468</v>
      </c>
      <c r="D305" s="93" t="s">
        <v>4</v>
      </c>
      <c r="H305" s="87"/>
    </row>
    <row r="306" spans="1:8" ht="37.5" x14ac:dyDescent="0.25">
      <c r="A306" s="102">
        <v>32</v>
      </c>
      <c r="B306" s="62" t="s">
        <v>1469</v>
      </c>
      <c r="C306" s="62" t="s">
        <v>1470</v>
      </c>
      <c r="D306" s="93" t="s">
        <v>4</v>
      </c>
      <c r="H306" s="87"/>
    </row>
    <row r="307" spans="1:8" ht="37.5" x14ac:dyDescent="0.25">
      <c r="A307" s="102">
        <v>32</v>
      </c>
      <c r="B307" s="62" t="s">
        <v>1471</v>
      </c>
      <c r="C307" s="62" t="s">
        <v>1472</v>
      </c>
      <c r="D307" s="93" t="s">
        <v>4</v>
      </c>
      <c r="H307" s="87"/>
    </row>
    <row r="308" spans="1:8" ht="56.25" x14ac:dyDescent="0.25">
      <c r="A308" s="102">
        <v>32</v>
      </c>
      <c r="B308" s="62" t="s">
        <v>1473</v>
      </c>
      <c r="C308" s="62" t="s">
        <v>1474</v>
      </c>
      <c r="D308" s="93" t="s">
        <v>4</v>
      </c>
      <c r="H308" s="87"/>
    </row>
    <row r="309" spans="1:8" ht="72" x14ac:dyDescent="0.25">
      <c r="A309" s="102">
        <v>32</v>
      </c>
      <c r="B309" s="62" t="s">
        <v>1475</v>
      </c>
      <c r="C309" s="62" t="s">
        <v>1476</v>
      </c>
      <c r="D309" s="93" t="s">
        <v>4</v>
      </c>
      <c r="H309" s="87"/>
    </row>
    <row r="310" spans="1:8" ht="37.5" x14ac:dyDescent="0.25">
      <c r="A310" s="102">
        <v>32</v>
      </c>
      <c r="B310" s="62" t="s">
        <v>1477</v>
      </c>
      <c r="C310" s="62" t="s">
        <v>1472</v>
      </c>
      <c r="D310" s="93" t="s">
        <v>4</v>
      </c>
      <c r="H310" s="87"/>
    </row>
    <row r="311" spans="1:8" ht="37.5" x14ac:dyDescent="0.25">
      <c r="A311" s="102">
        <v>33</v>
      </c>
      <c r="B311" s="62" t="s">
        <v>1478</v>
      </c>
      <c r="C311" s="62" t="s">
        <v>1479</v>
      </c>
      <c r="D311" s="93" t="s">
        <v>4</v>
      </c>
      <c r="H311" s="87"/>
    </row>
    <row r="312" spans="1:8" ht="93.75" x14ac:dyDescent="0.25">
      <c r="A312" s="102">
        <v>33</v>
      </c>
      <c r="B312" s="62" t="s">
        <v>1480</v>
      </c>
      <c r="C312" s="62" t="s">
        <v>1481</v>
      </c>
      <c r="D312" s="93" t="s">
        <v>4</v>
      </c>
      <c r="H312" s="87"/>
    </row>
    <row r="313" spans="1:8" ht="37.5" x14ac:dyDescent="0.25">
      <c r="A313" s="102">
        <v>33</v>
      </c>
      <c r="B313" s="62" t="s">
        <v>1482</v>
      </c>
      <c r="C313" s="62" t="s">
        <v>1483</v>
      </c>
      <c r="D313" s="93" t="s">
        <v>4</v>
      </c>
      <c r="H313" s="87"/>
    </row>
    <row r="314" spans="1:8" ht="37.5" x14ac:dyDescent="0.25">
      <c r="A314" s="102">
        <v>33</v>
      </c>
      <c r="B314" s="62" t="s">
        <v>1484</v>
      </c>
      <c r="C314" s="62" t="s">
        <v>1485</v>
      </c>
      <c r="D314" s="93" t="s">
        <v>4</v>
      </c>
      <c r="H314" s="87"/>
    </row>
    <row r="315" spans="1:8" ht="75" x14ac:dyDescent="0.25">
      <c r="A315" s="102">
        <v>33</v>
      </c>
      <c r="B315" s="62" t="s">
        <v>1486</v>
      </c>
      <c r="C315" s="62" t="s">
        <v>1487</v>
      </c>
      <c r="D315" s="93" t="s">
        <v>4</v>
      </c>
      <c r="H315" s="87"/>
    </row>
    <row r="316" spans="1:8" ht="210.75" customHeight="1" x14ac:dyDescent="0.25">
      <c r="A316" s="102">
        <v>33</v>
      </c>
      <c r="B316" s="62" t="s">
        <v>1488</v>
      </c>
      <c r="C316" s="62" t="s">
        <v>1489</v>
      </c>
      <c r="D316" s="93" t="s">
        <v>4</v>
      </c>
      <c r="H316" s="87"/>
    </row>
    <row r="317" spans="1:8" ht="93.75" x14ac:dyDescent="0.25">
      <c r="A317" s="102">
        <v>34</v>
      </c>
      <c r="B317" s="62" t="s">
        <v>1490</v>
      </c>
      <c r="C317" s="62" t="s">
        <v>1491</v>
      </c>
      <c r="D317" s="93" t="s">
        <v>4</v>
      </c>
      <c r="H317" s="87"/>
    </row>
    <row r="318" spans="1:8" ht="37.5" x14ac:dyDescent="0.25">
      <c r="A318" s="102">
        <v>34</v>
      </c>
      <c r="B318" s="62" t="s">
        <v>1492</v>
      </c>
      <c r="C318" s="62" t="s">
        <v>1493</v>
      </c>
      <c r="D318" s="93" t="s">
        <v>4</v>
      </c>
      <c r="H318" s="87"/>
    </row>
    <row r="319" spans="1:8" ht="56.25" x14ac:dyDescent="0.25">
      <c r="A319" s="102">
        <v>34</v>
      </c>
      <c r="B319" s="62" t="s">
        <v>1494</v>
      </c>
      <c r="C319" s="62" t="s">
        <v>1495</v>
      </c>
      <c r="D319" s="93" t="s">
        <v>4</v>
      </c>
      <c r="H319" s="87"/>
    </row>
    <row r="320" spans="1:8" ht="56.25" x14ac:dyDescent="0.25">
      <c r="A320" s="102">
        <v>34</v>
      </c>
      <c r="B320" s="62" t="s">
        <v>1496</v>
      </c>
      <c r="C320" s="62" t="s">
        <v>1495</v>
      </c>
      <c r="D320" s="93" t="s">
        <v>4</v>
      </c>
      <c r="H320" s="87"/>
    </row>
    <row r="321" spans="1:8" ht="75" x14ac:dyDescent="0.25">
      <c r="A321" s="102">
        <v>34</v>
      </c>
      <c r="B321" s="62" t="s">
        <v>1497</v>
      </c>
      <c r="C321" s="62" t="s">
        <v>1498</v>
      </c>
      <c r="D321" s="93" t="s">
        <v>4</v>
      </c>
      <c r="H321" s="87"/>
    </row>
    <row r="322" spans="1:8" ht="56.25" x14ac:dyDescent="0.25">
      <c r="A322" s="102">
        <v>34</v>
      </c>
      <c r="B322" s="62" t="s">
        <v>1499</v>
      </c>
      <c r="C322" s="62" t="s">
        <v>1500</v>
      </c>
      <c r="D322" s="93" t="s">
        <v>4</v>
      </c>
      <c r="H322" s="87"/>
    </row>
    <row r="323" spans="1:8" ht="56.25" x14ac:dyDescent="0.25">
      <c r="A323" s="102">
        <v>34</v>
      </c>
      <c r="B323" s="62" t="s">
        <v>1501</v>
      </c>
      <c r="C323" s="62" t="s">
        <v>1500</v>
      </c>
      <c r="D323" s="93" t="s">
        <v>4</v>
      </c>
      <c r="H323" s="87"/>
    </row>
    <row r="324" spans="1:8" ht="56.25" x14ac:dyDescent="0.25">
      <c r="A324" s="102">
        <v>34</v>
      </c>
      <c r="B324" s="62" t="s">
        <v>1502</v>
      </c>
      <c r="C324" s="62" t="s">
        <v>1500</v>
      </c>
      <c r="D324" s="93" t="s">
        <v>4</v>
      </c>
      <c r="H324" s="87"/>
    </row>
    <row r="325" spans="1:8" s="91" customFormat="1" ht="37.5" x14ac:dyDescent="0.25">
      <c r="A325" s="102">
        <v>34</v>
      </c>
      <c r="B325" s="90" t="s">
        <v>1548</v>
      </c>
      <c r="C325" s="90" t="s">
        <v>1503</v>
      </c>
      <c r="D325" s="93" t="s">
        <v>4</v>
      </c>
      <c r="H325" s="92"/>
    </row>
    <row r="326" spans="1:8" ht="75" x14ac:dyDescent="0.25">
      <c r="A326" s="102">
        <v>34</v>
      </c>
      <c r="B326" s="62" t="s">
        <v>1504</v>
      </c>
      <c r="C326" s="62" t="s">
        <v>1500</v>
      </c>
      <c r="D326" s="93" t="s">
        <v>4</v>
      </c>
      <c r="H326" s="87"/>
    </row>
    <row r="327" spans="1:8" ht="201" x14ac:dyDescent="0.25">
      <c r="A327" s="102">
        <v>35</v>
      </c>
      <c r="B327" s="62" t="s">
        <v>1505</v>
      </c>
      <c r="C327" s="62" t="s">
        <v>1506</v>
      </c>
      <c r="D327" s="93" t="s">
        <v>4</v>
      </c>
      <c r="H327" s="87"/>
    </row>
    <row r="328" spans="1:8" ht="182.25" x14ac:dyDescent="0.25">
      <c r="A328" s="102">
        <v>35</v>
      </c>
      <c r="B328" s="62" t="s">
        <v>1507</v>
      </c>
      <c r="C328" s="62" t="s">
        <v>1508</v>
      </c>
      <c r="D328" s="93" t="s">
        <v>4</v>
      </c>
      <c r="H328" s="87"/>
    </row>
    <row r="329" spans="1:8" ht="182.25" x14ac:dyDescent="0.25">
      <c r="A329" s="102">
        <v>35</v>
      </c>
      <c r="B329" s="62" t="s">
        <v>1509</v>
      </c>
      <c r="C329" s="62" t="s">
        <v>1510</v>
      </c>
      <c r="D329" s="93" t="s">
        <v>4</v>
      </c>
      <c r="H329" s="87"/>
    </row>
    <row r="330" spans="1:8" ht="182.25" x14ac:dyDescent="0.25">
      <c r="A330" s="102">
        <v>35</v>
      </c>
      <c r="B330" s="62" t="s">
        <v>1511</v>
      </c>
      <c r="C330" s="62" t="s">
        <v>1512</v>
      </c>
      <c r="D330" s="93" t="s">
        <v>4</v>
      </c>
      <c r="H330" s="87"/>
    </row>
    <row r="331" spans="1:8" ht="182.25" x14ac:dyDescent="0.25">
      <c r="A331" s="102">
        <v>35</v>
      </c>
      <c r="B331" s="62" t="s">
        <v>1513</v>
      </c>
      <c r="C331" s="62" t="s">
        <v>1512</v>
      </c>
      <c r="D331" s="93" t="s">
        <v>4</v>
      </c>
      <c r="H331" s="87"/>
    </row>
    <row r="332" spans="1:8" ht="182.25" x14ac:dyDescent="0.25">
      <c r="A332" s="102">
        <v>35</v>
      </c>
      <c r="B332" s="62" t="s">
        <v>1514</v>
      </c>
      <c r="C332" s="62" t="s">
        <v>1515</v>
      </c>
      <c r="D332" s="93" t="s">
        <v>4</v>
      </c>
      <c r="H332" s="87"/>
    </row>
    <row r="333" spans="1:8" ht="182.25" x14ac:dyDescent="0.25">
      <c r="A333" s="102">
        <v>35</v>
      </c>
      <c r="B333" s="62" t="s">
        <v>1516</v>
      </c>
      <c r="C333" s="62" t="s">
        <v>1517</v>
      </c>
      <c r="D333" s="93" t="s">
        <v>4</v>
      </c>
      <c r="H333" s="87"/>
    </row>
    <row r="334" spans="1:8" ht="182.25" x14ac:dyDescent="0.25">
      <c r="A334" s="102">
        <v>35</v>
      </c>
      <c r="B334" s="62" t="s">
        <v>1518</v>
      </c>
      <c r="C334" s="62" t="s">
        <v>1519</v>
      </c>
      <c r="D334" s="93" t="s">
        <v>4</v>
      </c>
      <c r="H334" s="87"/>
    </row>
    <row r="335" spans="1:8" ht="182.25" x14ac:dyDescent="0.25">
      <c r="A335" s="102">
        <v>35</v>
      </c>
      <c r="B335" s="62" t="s">
        <v>1520</v>
      </c>
      <c r="C335" s="62" t="s">
        <v>1521</v>
      </c>
      <c r="D335" s="93" t="s">
        <v>4</v>
      </c>
      <c r="H335" s="87"/>
    </row>
    <row r="336" spans="1:8" ht="182.25" x14ac:dyDescent="0.25">
      <c r="A336" s="102">
        <v>35</v>
      </c>
      <c r="B336" s="62" t="s">
        <v>1522</v>
      </c>
      <c r="C336" s="62" t="s">
        <v>1523</v>
      </c>
      <c r="D336" s="93" t="s">
        <v>4</v>
      </c>
      <c r="H336" s="87"/>
    </row>
    <row r="337" spans="1:8" ht="37.5" x14ac:dyDescent="0.25">
      <c r="A337" s="102">
        <v>36</v>
      </c>
      <c r="B337" s="62" t="s">
        <v>1524</v>
      </c>
      <c r="C337" s="62" t="s">
        <v>474</v>
      </c>
      <c r="D337" s="93" t="s">
        <v>4</v>
      </c>
      <c r="H337" s="87"/>
    </row>
    <row r="338" spans="1:8" ht="75" x14ac:dyDescent="0.25">
      <c r="A338" s="102">
        <v>36</v>
      </c>
      <c r="B338" s="62" t="s">
        <v>1525</v>
      </c>
      <c r="C338" s="62" t="s">
        <v>1526</v>
      </c>
      <c r="D338" s="93" t="s">
        <v>4</v>
      </c>
      <c r="H338" s="87"/>
    </row>
    <row r="339" spans="1:8" ht="75" x14ac:dyDescent="0.25">
      <c r="A339" s="102">
        <v>36</v>
      </c>
      <c r="B339" s="62" t="s">
        <v>1527</v>
      </c>
      <c r="C339" s="62" t="s">
        <v>1526</v>
      </c>
      <c r="D339" s="93" t="s">
        <v>4</v>
      </c>
      <c r="H339" s="87"/>
    </row>
    <row r="340" spans="1:8" ht="37.5" x14ac:dyDescent="0.25">
      <c r="A340" s="102">
        <v>36</v>
      </c>
      <c r="B340" s="62" t="s">
        <v>1528</v>
      </c>
      <c r="C340" s="62" t="s">
        <v>1529</v>
      </c>
      <c r="D340" s="93" t="s">
        <v>4</v>
      </c>
      <c r="H340" s="87"/>
    </row>
    <row r="341" spans="1:8" ht="37.5" x14ac:dyDescent="0.25">
      <c r="A341" s="102">
        <v>36</v>
      </c>
      <c r="B341" s="62" t="s">
        <v>1530</v>
      </c>
      <c r="C341" s="62" t="s">
        <v>1531</v>
      </c>
      <c r="D341" s="93" t="s">
        <v>4</v>
      </c>
      <c r="H341" s="87"/>
    </row>
    <row r="342" spans="1:8" ht="75" x14ac:dyDescent="0.25">
      <c r="A342" s="102">
        <v>36</v>
      </c>
      <c r="B342" s="62" t="s">
        <v>1532</v>
      </c>
      <c r="C342" s="62" t="s">
        <v>1533</v>
      </c>
      <c r="D342" s="109" t="s">
        <v>4</v>
      </c>
      <c r="H342" s="87"/>
    </row>
    <row r="343" spans="1:8" ht="93.75" x14ac:dyDescent="0.25">
      <c r="A343" s="102">
        <v>37</v>
      </c>
      <c r="B343" s="62" t="s">
        <v>1558</v>
      </c>
      <c r="C343" s="62" t="s">
        <v>1534</v>
      </c>
      <c r="D343" s="93" t="s">
        <v>4</v>
      </c>
      <c r="H343" s="87"/>
    </row>
    <row r="344" spans="1:8" ht="188.25" thickBot="1" x14ac:dyDescent="0.3">
      <c r="A344" s="102">
        <v>37</v>
      </c>
      <c r="B344" s="62" t="s">
        <v>1560</v>
      </c>
      <c r="C344" s="62" t="s">
        <v>1534</v>
      </c>
      <c r="D344" s="93" t="s">
        <v>4</v>
      </c>
      <c r="H344" s="87"/>
    </row>
    <row r="345" spans="1:8" ht="56.25" x14ac:dyDescent="0.25">
      <c r="A345" s="118">
        <v>38</v>
      </c>
      <c r="B345" s="116" t="s">
        <v>1559</v>
      </c>
      <c r="C345" s="94" t="s">
        <v>1543</v>
      </c>
      <c r="D345" s="114" t="s">
        <v>4</v>
      </c>
      <c r="H345" s="87"/>
    </row>
    <row r="346" spans="1:8" ht="19.5" customHeight="1" thickBot="1" x14ac:dyDescent="0.3">
      <c r="A346" s="119"/>
      <c r="B346" s="117"/>
      <c r="C346" s="95" t="s">
        <v>1544</v>
      </c>
      <c r="D346" s="115"/>
      <c r="E346" s="3"/>
      <c r="F346" s="3"/>
      <c r="G346" s="3"/>
      <c r="H346" s="87"/>
    </row>
    <row r="347" spans="1:8" ht="37.5" x14ac:dyDescent="0.25">
      <c r="A347" s="102"/>
      <c r="B347" s="62" t="s">
        <v>834</v>
      </c>
      <c r="C347" s="62" t="s">
        <v>836</v>
      </c>
      <c r="D347" s="93" t="s">
        <v>4</v>
      </c>
      <c r="E347" s="3"/>
      <c r="F347" s="3"/>
      <c r="G347" s="3"/>
      <c r="H347" s="87"/>
    </row>
    <row r="348" spans="1:8" ht="112.5" x14ac:dyDescent="0.25">
      <c r="A348" s="102"/>
      <c r="B348" s="62" t="s">
        <v>1283</v>
      </c>
      <c r="C348" s="62" t="s">
        <v>1011</v>
      </c>
      <c r="D348" s="93" t="s">
        <v>4</v>
      </c>
      <c r="E348" s="3"/>
      <c r="F348" s="3"/>
      <c r="G348" s="3"/>
      <c r="H348" s="87"/>
    </row>
    <row r="349" spans="1:8" ht="56.25" x14ac:dyDescent="0.25">
      <c r="A349" s="102"/>
      <c r="B349" s="62" t="s">
        <v>835</v>
      </c>
      <c r="C349" s="62" t="s">
        <v>1010</v>
      </c>
      <c r="D349" s="93" t="s">
        <v>4</v>
      </c>
      <c r="E349" s="3"/>
      <c r="F349" s="3"/>
      <c r="G349" s="3"/>
      <c r="H349" s="87"/>
    </row>
    <row r="350" spans="1:8" ht="37.5" x14ac:dyDescent="0.25">
      <c r="A350" s="101"/>
      <c r="B350" s="62" t="s">
        <v>838</v>
      </c>
      <c r="C350" s="62" t="s">
        <v>1015</v>
      </c>
      <c r="D350" s="93" t="s">
        <v>4</v>
      </c>
      <c r="E350" s="3"/>
      <c r="F350" s="3"/>
      <c r="G350" s="3"/>
      <c r="H350" s="87"/>
    </row>
    <row r="351" spans="1:8" ht="56.25" x14ac:dyDescent="0.25">
      <c r="A351" s="101"/>
      <c r="B351" s="62" t="s">
        <v>1017</v>
      </c>
      <c r="C351" s="62" t="s">
        <v>1018</v>
      </c>
      <c r="D351" s="93" t="s">
        <v>4</v>
      </c>
      <c r="E351" s="3"/>
      <c r="F351" s="3"/>
      <c r="G351" s="3"/>
      <c r="H351" s="87"/>
    </row>
    <row r="352" spans="1:8" ht="56.25" x14ac:dyDescent="0.25">
      <c r="A352" s="102"/>
      <c r="B352" s="62" t="s">
        <v>839</v>
      </c>
      <c r="C352" s="62" t="s">
        <v>1022</v>
      </c>
      <c r="D352" s="93" t="s">
        <v>4</v>
      </c>
      <c r="E352" s="3"/>
      <c r="F352" s="3"/>
      <c r="G352" s="3"/>
      <c r="H352" s="87"/>
    </row>
    <row r="353" spans="1:8" ht="56.25" x14ac:dyDescent="0.25">
      <c r="A353" s="102"/>
      <c r="B353" s="62" t="s">
        <v>1284</v>
      </c>
      <c r="C353" s="62" t="s">
        <v>9</v>
      </c>
      <c r="D353" s="109" t="s">
        <v>4</v>
      </c>
      <c r="E353" s="3"/>
      <c r="F353" s="3"/>
      <c r="G353" s="3"/>
      <c r="H353" s="87"/>
    </row>
    <row r="354" spans="1:8" ht="37.5" x14ac:dyDescent="0.25">
      <c r="A354" s="102"/>
      <c r="B354" s="62" t="s">
        <v>1285</v>
      </c>
      <c r="C354" s="62" t="s">
        <v>813</v>
      </c>
      <c r="D354" s="93" t="s">
        <v>4</v>
      </c>
      <c r="E354" s="3"/>
      <c r="F354" s="3"/>
      <c r="G354" s="3"/>
      <c r="H354" s="87"/>
    </row>
    <row r="355" spans="1:8" ht="56.25" x14ac:dyDescent="0.25">
      <c r="A355" s="102"/>
      <c r="B355" s="62" t="s">
        <v>1287</v>
      </c>
      <c r="C355" s="62" t="s">
        <v>211</v>
      </c>
      <c r="D355" s="93" t="s">
        <v>4</v>
      </c>
      <c r="E355" s="3"/>
      <c r="F355" s="3"/>
      <c r="G355" s="3"/>
      <c r="H355" s="87"/>
    </row>
    <row r="356" spans="1:8" ht="37.5" x14ac:dyDescent="0.25">
      <c r="A356" s="102"/>
      <c r="B356" s="62" t="s">
        <v>1286</v>
      </c>
      <c r="C356" s="62" t="s">
        <v>210</v>
      </c>
      <c r="D356" s="93" t="s">
        <v>4</v>
      </c>
      <c r="E356" s="3"/>
      <c r="F356" s="3"/>
      <c r="G356" s="3"/>
      <c r="H356" s="87"/>
    </row>
    <row r="357" spans="1:8" ht="37.5" x14ac:dyDescent="0.25">
      <c r="A357" s="102"/>
      <c r="B357" s="62" t="s">
        <v>1288</v>
      </c>
      <c r="C357" s="62" t="s">
        <v>209</v>
      </c>
      <c r="D357" s="93" t="s">
        <v>4</v>
      </c>
      <c r="E357" s="3"/>
      <c r="F357" s="3"/>
      <c r="G357" s="3"/>
      <c r="H357" s="87"/>
    </row>
    <row r="358" spans="1:8" ht="37.5" x14ac:dyDescent="0.25">
      <c r="A358" s="102"/>
      <c r="B358" s="62" t="s">
        <v>1289</v>
      </c>
      <c r="C358" s="62" t="s">
        <v>209</v>
      </c>
      <c r="D358" s="93" t="s">
        <v>4</v>
      </c>
      <c r="E358" s="3"/>
      <c r="F358" s="3"/>
      <c r="G358" s="3"/>
      <c r="H358" s="87"/>
    </row>
    <row r="359" spans="1:8" ht="37.5" x14ac:dyDescent="0.25">
      <c r="A359" s="102"/>
      <c r="B359" s="62" t="s">
        <v>1290</v>
      </c>
      <c r="C359" s="62" t="s">
        <v>209</v>
      </c>
      <c r="D359" s="93" t="s">
        <v>4</v>
      </c>
      <c r="E359" s="3"/>
      <c r="F359" s="3"/>
      <c r="G359" s="3"/>
      <c r="H359" s="87"/>
    </row>
    <row r="360" spans="1:8" ht="37.5" x14ac:dyDescent="0.25">
      <c r="A360" s="102"/>
      <c r="B360" s="62" t="s">
        <v>1291</v>
      </c>
      <c r="C360" s="62" t="s">
        <v>209</v>
      </c>
      <c r="D360" s="93" t="s">
        <v>4</v>
      </c>
      <c r="E360" s="3"/>
      <c r="F360" s="3"/>
      <c r="G360" s="3"/>
      <c r="H360" s="87"/>
    </row>
    <row r="361" spans="1:8" ht="37.5" x14ac:dyDescent="0.25">
      <c r="A361" s="102"/>
      <c r="B361" s="62" t="s">
        <v>1019</v>
      </c>
      <c r="C361" s="62" t="s">
        <v>1020</v>
      </c>
      <c r="D361" s="93" t="s">
        <v>4</v>
      </c>
      <c r="E361" s="3"/>
      <c r="F361" s="3"/>
      <c r="G361" s="3"/>
      <c r="H361" s="87"/>
    </row>
    <row r="362" spans="1:8" ht="37.5" x14ac:dyDescent="0.25">
      <c r="A362" s="102"/>
      <c r="B362" s="62" t="s">
        <v>1292</v>
      </c>
      <c r="C362" s="62" t="s">
        <v>1021</v>
      </c>
      <c r="D362" s="93" t="s">
        <v>4</v>
      </c>
      <c r="E362" s="3"/>
      <c r="F362" s="3"/>
      <c r="G362" s="3"/>
      <c r="H362" s="87"/>
    </row>
    <row r="363" spans="1:8" ht="56.25" x14ac:dyDescent="0.25">
      <c r="A363" s="102"/>
      <c r="B363" s="62" t="s">
        <v>1240</v>
      </c>
      <c r="C363" s="62" t="s">
        <v>1239</v>
      </c>
      <c r="D363" s="93" t="s">
        <v>4</v>
      </c>
      <c r="E363" s="3"/>
      <c r="F363" s="3"/>
      <c r="G363" s="3"/>
      <c r="H363" s="87"/>
    </row>
    <row r="364" spans="1:8" ht="56.25" x14ac:dyDescent="0.25">
      <c r="A364" s="102"/>
      <c r="B364" s="62" t="s">
        <v>1253</v>
      </c>
      <c r="C364" s="62" t="s">
        <v>1238</v>
      </c>
      <c r="D364" s="93" t="s">
        <v>4</v>
      </c>
      <c r="E364" s="3"/>
      <c r="F364" s="3"/>
      <c r="G364" s="3"/>
      <c r="H364" s="87"/>
    </row>
    <row r="365" spans="1:8" ht="56.25" x14ac:dyDescent="0.25">
      <c r="A365" s="102"/>
      <c r="B365" s="62" t="s">
        <v>1254</v>
      </c>
      <c r="C365" s="62" t="s">
        <v>1106</v>
      </c>
      <c r="D365" s="93" t="s">
        <v>4</v>
      </c>
      <c r="E365" s="3"/>
      <c r="F365" s="3"/>
      <c r="G365" s="3"/>
      <c r="H365" s="87"/>
    </row>
    <row r="366" spans="1:8" ht="37.5" x14ac:dyDescent="0.25">
      <c r="A366" s="102"/>
      <c r="B366" s="62" t="s">
        <v>1293</v>
      </c>
      <c r="C366" s="62" t="s">
        <v>1016</v>
      </c>
      <c r="D366" s="93" t="s">
        <v>4</v>
      </c>
      <c r="E366" s="3"/>
      <c r="F366" s="3"/>
      <c r="G366" s="3"/>
      <c r="H366" s="87"/>
    </row>
    <row r="367" spans="1:8" ht="37.5" x14ac:dyDescent="0.25">
      <c r="A367" s="102"/>
      <c r="B367" s="62" t="s">
        <v>1241</v>
      </c>
      <c r="C367" s="62" t="s">
        <v>1243</v>
      </c>
      <c r="D367" s="93" t="s">
        <v>4</v>
      </c>
      <c r="E367" s="3"/>
      <c r="F367" s="3"/>
      <c r="G367" s="3"/>
      <c r="H367" s="87"/>
    </row>
    <row r="368" spans="1:8" ht="37.5" x14ac:dyDescent="0.25">
      <c r="A368" s="102"/>
      <c r="B368" s="62" t="s">
        <v>1242</v>
      </c>
      <c r="C368" s="62" t="s">
        <v>1244</v>
      </c>
      <c r="D368" s="93" t="s">
        <v>4</v>
      </c>
      <c r="E368" s="3"/>
      <c r="F368" s="3"/>
      <c r="G368" s="3"/>
      <c r="H368" s="87"/>
    </row>
    <row r="369" spans="1:8" ht="37.5" x14ac:dyDescent="0.25">
      <c r="A369" s="102"/>
      <c r="B369" s="62" t="s">
        <v>1012</v>
      </c>
      <c r="C369" s="62" t="s">
        <v>1013</v>
      </c>
      <c r="D369" s="93" t="s">
        <v>4</v>
      </c>
      <c r="E369" s="3"/>
      <c r="F369" s="3"/>
      <c r="G369" s="3"/>
      <c r="H369" s="87"/>
    </row>
    <row r="370" spans="1:8" ht="37.5" x14ac:dyDescent="0.25">
      <c r="A370" s="102"/>
      <c r="B370" s="62" t="s">
        <v>837</v>
      </c>
      <c r="C370" s="62" t="s">
        <v>1014</v>
      </c>
      <c r="D370" s="93" t="s">
        <v>4</v>
      </c>
      <c r="E370" s="3"/>
      <c r="F370" s="3"/>
      <c r="G370" s="3"/>
      <c r="H370" s="87"/>
    </row>
    <row r="371" spans="1:8" ht="37.5" x14ac:dyDescent="0.25">
      <c r="A371" s="102"/>
      <c r="B371" s="62" t="s">
        <v>1012</v>
      </c>
      <c r="C371" s="62" t="s">
        <v>1013</v>
      </c>
      <c r="D371" s="93" t="s">
        <v>4</v>
      </c>
      <c r="E371" s="3"/>
      <c r="F371" s="3"/>
      <c r="G371" s="3"/>
      <c r="H371" s="87"/>
    </row>
    <row r="372" spans="1:8" ht="37.5" x14ac:dyDescent="0.25">
      <c r="A372" s="102"/>
      <c r="B372" s="62" t="s">
        <v>837</v>
      </c>
      <c r="C372" s="62" t="s">
        <v>1014</v>
      </c>
      <c r="D372" s="93" t="s">
        <v>4</v>
      </c>
      <c r="E372" s="3"/>
      <c r="F372" s="3"/>
      <c r="G372" s="3"/>
      <c r="H372" s="87"/>
    </row>
    <row r="373" spans="1:8" ht="45" customHeight="1" x14ac:dyDescent="0.25">
      <c r="A373" s="102"/>
      <c r="B373" s="62" t="s">
        <v>1566</v>
      </c>
      <c r="C373" s="62" t="s">
        <v>1565</v>
      </c>
      <c r="D373" s="93" t="s">
        <v>4</v>
      </c>
      <c r="E373" s="3"/>
      <c r="F373" s="3"/>
      <c r="G373" s="3"/>
      <c r="H373" s="87"/>
    </row>
    <row r="374" spans="1:8" ht="37.5" x14ac:dyDescent="0.25">
      <c r="A374" s="102"/>
      <c r="B374" s="62" t="s">
        <v>1535</v>
      </c>
      <c r="C374" s="62" t="s">
        <v>1536</v>
      </c>
      <c r="D374" s="93" t="s">
        <v>4</v>
      </c>
      <c r="E374" s="3"/>
      <c r="F374" s="3"/>
      <c r="G374" s="3"/>
      <c r="H374" s="87"/>
    </row>
    <row r="375" spans="1:8" ht="56.25" x14ac:dyDescent="0.25">
      <c r="A375" s="102"/>
      <c r="B375" s="62" t="s">
        <v>1575</v>
      </c>
      <c r="C375" s="62" t="s">
        <v>1552</v>
      </c>
      <c r="D375" s="93" t="s">
        <v>4</v>
      </c>
      <c r="E375" s="3"/>
      <c r="F375" s="3"/>
      <c r="G375" s="3"/>
      <c r="H375" s="87"/>
    </row>
    <row r="376" spans="1:8" ht="56.25" x14ac:dyDescent="0.25">
      <c r="A376" s="102"/>
      <c r="B376" s="62" t="s">
        <v>1537</v>
      </c>
      <c r="C376" s="62" t="s">
        <v>1538</v>
      </c>
      <c r="D376" s="93" t="s">
        <v>4</v>
      </c>
      <c r="E376" s="3"/>
      <c r="F376" s="3"/>
      <c r="G376" s="3"/>
      <c r="H376" s="87"/>
    </row>
    <row r="377" spans="1:8" ht="56.25" x14ac:dyDescent="0.25">
      <c r="A377" s="102"/>
      <c r="B377" s="62" t="s">
        <v>1545</v>
      </c>
      <c r="C377" s="62" t="s">
        <v>1538</v>
      </c>
      <c r="D377" s="93" t="s">
        <v>4</v>
      </c>
      <c r="E377" s="3"/>
      <c r="F377" s="3"/>
      <c r="G377" s="3"/>
      <c r="H377" s="87"/>
    </row>
    <row r="378" spans="1:8" ht="56.25" x14ac:dyDescent="0.25">
      <c r="A378" s="102"/>
      <c r="B378" s="62" t="s">
        <v>1546</v>
      </c>
      <c r="C378" s="62" t="s">
        <v>1538</v>
      </c>
      <c r="D378" s="93" t="s">
        <v>4</v>
      </c>
      <c r="E378" s="3"/>
      <c r="F378" s="3"/>
      <c r="G378" s="3"/>
      <c r="H378" s="87"/>
    </row>
    <row r="379" spans="1:8" ht="37.5" x14ac:dyDescent="0.25">
      <c r="A379" s="102"/>
      <c r="B379" s="62" t="s">
        <v>1568</v>
      </c>
      <c r="C379" s="62" t="s">
        <v>1547</v>
      </c>
      <c r="D379" s="93" t="s">
        <v>4</v>
      </c>
      <c r="E379" s="3"/>
      <c r="F379" s="3"/>
      <c r="G379" s="3"/>
      <c r="H379" s="87"/>
    </row>
    <row r="380" spans="1:8" ht="37.5" x14ac:dyDescent="0.25">
      <c r="A380" s="102"/>
      <c r="B380" s="62" t="s">
        <v>1539</v>
      </c>
      <c r="C380" s="62" t="s">
        <v>1540</v>
      </c>
      <c r="D380" s="93" t="s">
        <v>4</v>
      </c>
      <c r="E380" s="3"/>
      <c r="F380" s="3"/>
      <c r="G380" s="3"/>
      <c r="H380" s="87"/>
    </row>
    <row r="381" spans="1:8" ht="37.5" x14ac:dyDescent="0.25">
      <c r="A381" s="102"/>
      <c r="B381" s="62" t="s">
        <v>1541</v>
      </c>
      <c r="C381" s="62" t="s">
        <v>1542</v>
      </c>
      <c r="D381" s="93" t="s">
        <v>4</v>
      </c>
      <c r="E381" s="3"/>
      <c r="F381" s="3"/>
      <c r="G381" s="3"/>
      <c r="H381" s="87"/>
    </row>
    <row r="382" spans="1:8" ht="56.25" x14ac:dyDescent="0.25">
      <c r="A382" s="102"/>
      <c r="B382" s="62" t="s">
        <v>1567</v>
      </c>
      <c r="C382" s="62" t="s">
        <v>1553</v>
      </c>
      <c r="D382" s="93" t="s">
        <v>4</v>
      </c>
      <c r="E382" s="3"/>
      <c r="F382" s="3"/>
      <c r="G382" s="3"/>
      <c r="H382" s="87"/>
    </row>
    <row r="383" spans="1:8" x14ac:dyDescent="0.25">
      <c r="A383" s="101"/>
      <c r="B383" s="62"/>
      <c r="C383" s="62"/>
      <c r="D383" s="93"/>
      <c r="E383" s="3"/>
      <c r="F383" s="3"/>
      <c r="G383" s="3"/>
      <c r="H383" s="87"/>
    </row>
    <row r="384" spans="1:8" x14ac:dyDescent="0.25">
      <c r="A384" s="101"/>
      <c r="B384" s="62"/>
      <c r="C384" s="62"/>
      <c r="D384" s="93"/>
      <c r="E384" s="3"/>
      <c r="F384" s="3"/>
      <c r="G384" s="3"/>
      <c r="H384" s="87"/>
    </row>
    <row r="385" spans="1:8" x14ac:dyDescent="0.25">
      <c r="A385" s="101"/>
      <c r="B385" s="62"/>
      <c r="C385" s="62"/>
      <c r="D385" s="93"/>
      <c r="E385" s="3"/>
      <c r="F385" s="3"/>
      <c r="G385" s="3"/>
      <c r="H385" s="87"/>
    </row>
    <row r="386" spans="1:8" x14ac:dyDescent="0.25">
      <c r="A386" s="101"/>
      <c r="B386" s="62"/>
      <c r="C386" s="62"/>
      <c r="D386" s="93"/>
      <c r="E386" s="3"/>
      <c r="F386" s="3"/>
      <c r="G386" s="3"/>
      <c r="H386" s="87"/>
    </row>
    <row r="387" spans="1:8" x14ac:dyDescent="0.25">
      <c r="A387" s="101"/>
      <c r="B387" s="62"/>
      <c r="C387" s="62"/>
      <c r="D387" s="93"/>
      <c r="E387" s="3"/>
      <c r="F387" s="3"/>
      <c r="G387" s="3"/>
      <c r="H387" s="87"/>
    </row>
    <row r="388" spans="1:8" x14ac:dyDescent="0.25">
      <c r="A388" s="101"/>
      <c r="B388" s="62"/>
      <c r="C388" s="62"/>
      <c r="D388" s="93"/>
      <c r="E388" s="3"/>
      <c r="F388" s="3"/>
      <c r="G388" s="3"/>
      <c r="H388" s="87"/>
    </row>
    <row r="389" spans="1:8" x14ac:dyDescent="0.25">
      <c r="A389" s="101"/>
      <c r="B389" s="62"/>
      <c r="C389" s="62"/>
      <c r="D389" s="93"/>
      <c r="E389" s="3"/>
      <c r="F389" s="3"/>
      <c r="G389" s="3"/>
      <c r="H389" s="87"/>
    </row>
    <row r="390" spans="1:8" x14ac:dyDescent="0.25">
      <c r="A390" s="101"/>
      <c r="B390" s="62"/>
      <c r="C390" s="62"/>
      <c r="D390" s="93"/>
      <c r="E390" s="3"/>
      <c r="F390" s="3"/>
      <c r="G390" s="3"/>
      <c r="H390" s="87"/>
    </row>
    <row r="391" spans="1:8" x14ac:dyDescent="0.25">
      <c r="A391" s="101"/>
      <c r="B391" s="62"/>
      <c r="C391" s="62"/>
      <c r="D391" s="93"/>
      <c r="E391" s="3"/>
      <c r="F391" s="3"/>
      <c r="G391" s="3"/>
      <c r="H391" s="87"/>
    </row>
    <row r="392" spans="1:8" x14ac:dyDescent="0.25">
      <c r="A392" s="101"/>
      <c r="B392" s="62"/>
      <c r="C392" s="62"/>
      <c r="D392" s="93"/>
      <c r="E392" s="3"/>
      <c r="F392" s="3"/>
      <c r="G392" s="3"/>
      <c r="H392" s="87"/>
    </row>
    <row r="393" spans="1:8" x14ac:dyDescent="0.25">
      <c r="A393" s="101"/>
      <c r="B393" s="62"/>
      <c r="C393" s="62"/>
      <c r="D393" s="93"/>
      <c r="E393" s="3"/>
      <c r="F393" s="3"/>
      <c r="G393" s="3"/>
      <c r="H393" s="87"/>
    </row>
    <row r="394" spans="1:8" x14ac:dyDescent="0.25">
      <c r="A394" s="101"/>
      <c r="B394" s="62"/>
      <c r="C394" s="62"/>
      <c r="D394" s="93"/>
      <c r="E394" s="3"/>
      <c r="F394" s="3"/>
      <c r="G394" s="3"/>
      <c r="H394" s="87"/>
    </row>
    <row r="395" spans="1:8" x14ac:dyDescent="0.25">
      <c r="A395" s="101"/>
      <c r="B395" s="62"/>
      <c r="C395" s="62"/>
      <c r="D395" s="93"/>
      <c r="E395" s="3"/>
      <c r="F395" s="3"/>
      <c r="G395" s="3"/>
      <c r="H395" s="87"/>
    </row>
    <row r="396" spans="1:8" x14ac:dyDescent="0.25">
      <c r="A396" s="101"/>
      <c r="B396" s="62"/>
      <c r="C396" s="62"/>
      <c r="D396" s="93"/>
      <c r="E396" s="3"/>
      <c r="F396" s="3"/>
      <c r="G396" s="3"/>
      <c r="H396" s="87"/>
    </row>
    <row r="397" spans="1:8" x14ac:dyDescent="0.25">
      <c r="A397" s="101"/>
      <c r="B397" s="62"/>
      <c r="C397" s="62"/>
      <c r="D397" s="93"/>
      <c r="E397" s="3"/>
      <c r="F397" s="3"/>
      <c r="G397" s="3"/>
      <c r="H397" s="87"/>
    </row>
    <row r="398" spans="1:8" x14ac:dyDescent="0.25">
      <c r="A398" s="101"/>
      <c r="B398" s="62"/>
      <c r="C398" s="62"/>
      <c r="D398" s="93"/>
      <c r="E398" s="3"/>
      <c r="F398" s="3"/>
      <c r="G398" s="3"/>
      <c r="H398" s="87"/>
    </row>
    <row r="399" spans="1:8" x14ac:dyDescent="0.25">
      <c r="A399" s="101"/>
      <c r="B399" s="62"/>
      <c r="C399" s="62"/>
      <c r="D399" s="93"/>
      <c r="E399" s="3"/>
      <c r="F399" s="3"/>
      <c r="G399" s="3"/>
      <c r="H399" s="87"/>
    </row>
    <row r="400" spans="1:8" x14ac:dyDescent="0.25">
      <c r="A400" s="101"/>
      <c r="B400" s="62"/>
      <c r="C400" s="62"/>
      <c r="D400" s="93"/>
      <c r="E400" s="3"/>
      <c r="F400" s="3"/>
      <c r="G400" s="3"/>
      <c r="H400" s="87"/>
    </row>
    <row r="401" spans="1:8" x14ac:dyDescent="0.25">
      <c r="A401" s="101"/>
      <c r="B401" s="62"/>
      <c r="C401" s="62"/>
      <c r="D401" s="93"/>
      <c r="E401" s="3"/>
      <c r="F401" s="3"/>
      <c r="G401" s="3"/>
      <c r="H401" s="87"/>
    </row>
    <row r="402" spans="1:8" x14ac:dyDescent="0.25">
      <c r="A402" s="101"/>
      <c r="B402" s="62"/>
      <c r="C402" s="62"/>
      <c r="D402" s="93"/>
      <c r="E402" s="3"/>
      <c r="F402" s="3"/>
      <c r="G402" s="3"/>
      <c r="H402" s="87"/>
    </row>
    <row r="403" spans="1:8" x14ac:dyDescent="0.25">
      <c r="A403" s="101"/>
      <c r="B403" s="62"/>
      <c r="C403" s="62"/>
      <c r="D403" s="93"/>
      <c r="E403" s="3"/>
      <c r="F403" s="3"/>
      <c r="G403" s="3"/>
      <c r="H403" s="87"/>
    </row>
    <row r="404" spans="1:8" x14ac:dyDescent="0.25">
      <c r="A404" s="101"/>
      <c r="B404" s="62"/>
      <c r="C404" s="62"/>
      <c r="D404" s="93"/>
      <c r="E404" s="3"/>
      <c r="F404" s="3"/>
      <c r="G404" s="3"/>
      <c r="H404" s="87"/>
    </row>
    <row r="405" spans="1:8" x14ac:dyDescent="0.25">
      <c r="A405" s="101"/>
      <c r="B405" s="62"/>
      <c r="C405" s="62"/>
      <c r="D405" s="93"/>
      <c r="E405" s="3"/>
      <c r="F405" s="3"/>
      <c r="G405" s="3"/>
      <c r="H405" s="87"/>
    </row>
    <row r="406" spans="1:8" x14ac:dyDescent="0.25">
      <c r="A406" s="101"/>
      <c r="B406" s="62"/>
      <c r="C406" s="62"/>
      <c r="D406" s="93"/>
      <c r="E406" s="3"/>
      <c r="F406" s="3"/>
      <c r="G406" s="3"/>
      <c r="H406" s="87"/>
    </row>
    <row r="407" spans="1:8" x14ac:dyDescent="0.25">
      <c r="A407" s="101"/>
      <c r="B407" s="62"/>
      <c r="C407" s="62"/>
      <c r="D407" s="93"/>
      <c r="E407" s="3"/>
      <c r="F407" s="3"/>
      <c r="G407" s="3"/>
      <c r="H407" s="87"/>
    </row>
    <row r="408" spans="1:8" x14ac:dyDescent="0.25">
      <c r="A408" s="101"/>
      <c r="B408" s="62"/>
      <c r="C408" s="62"/>
      <c r="D408" s="93"/>
      <c r="E408" s="3"/>
      <c r="F408" s="3"/>
      <c r="G408" s="3"/>
      <c r="H408" s="87"/>
    </row>
    <row r="409" spans="1:8" x14ac:dyDescent="0.25">
      <c r="A409" s="101"/>
      <c r="B409" s="62"/>
      <c r="C409" s="62"/>
      <c r="D409" s="93"/>
      <c r="E409" s="3"/>
      <c r="F409" s="3"/>
      <c r="G409" s="3"/>
      <c r="H409" s="87"/>
    </row>
    <row r="410" spans="1:8" x14ac:dyDescent="0.25">
      <c r="A410" s="101"/>
      <c r="B410" s="62"/>
      <c r="C410" s="62"/>
      <c r="D410" s="93"/>
      <c r="E410" s="3"/>
      <c r="F410" s="3"/>
      <c r="G410" s="3"/>
      <c r="H410" s="87"/>
    </row>
    <row r="411" spans="1:8" x14ac:dyDescent="0.25">
      <c r="A411" s="101"/>
      <c r="B411" s="62"/>
      <c r="C411" s="62"/>
      <c r="D411" s="93"/>
      <c r="E411" s="3"/>
      <c r="F411" s="3"/>
      <c r="G411" s="3"/>
      <c r="H411" s="87"/>
    </row>
    <row r="412" spans="1:8" x14ac:dyDescent="0.25">
      <c r="A412" s="101"/>
      <c r="B412" s="62"/>
      <c r="C412" s="62"/>
      <c r="D412" s="93"/>
      <c r="E412" s="3"/>
      <c r="F412" s="3"/>
      <c r="G412" s="3"/>
      <c r="H412" s="87"/>
    </row>
    <row r="413" spans="1:8" x14ac:dyDescent="0.25">
      <c r="A413" s="101"/>
      <c r="B413" s="62"/>
      <c r="C413" s="62"/>
      <c r="D413" s="93"/>
      <c r="E413" s="3"/>
      <c r="F413" s="3"/>
      <c r="G413" s="3"/>
      <c r="H413" s="87"/>
    </row>
    <row r="414" spans="1:8" x14ac:dyDescent="0.25">
      <c r="A414" s="101"/>
      <c r="B414" s="62"/>
      <c r="C414" s="62"/>
      <c r="D414" s="93"/>
      <c r="E414" s="3"/>
      <c r="F414" s="3"/>
      <c r="G414" s="3"/>
      <c r="H414" s="87"/>
    </row>
    <row r="415" spans="1:8" x14ac:dyDescent="0.25">
      <c r="A415" s="101"/>
      <c r="B415" s="62"/>
      <c r="C415" s="62"/>
      <c r="D415" s="93"/>
      <c r="E415" s="3"/>
      <c r="F415" s="3"/>
      <c r="G415" s="3"/>
      <c r="H415" s="87"/>
    </row>
    <row r="416" spans="1:8" x14ac:dyDescent="0.25">
      <c r="A416" s="101"/>
      <c r="B416" s="62"/>
      <c r="C416" s="62"/>
      <c r="D416" s="93"/>
      <c r="E416" s="3"/>
      <c r="F416" s="3"/>
      <c r="G416" s="3"/>
      <c r="H416" s="87"/>
    </row>
    <row r="417" spans="1:8" x14ac:dyDescent="0.25">
      <c r="A417" s="101"/>
      <c r="B417" s="62"/>
      <c r="C417" s="62"/>
      <c r="D417" s="93"/>
      <c r="E417" s="3"/>
      <c r="F417" s="3"/>
      <c r="G417" s="3"/>
      <c r="H417" s="87"/>
    </row>
    <row r="418" spans="1:8" x14ac:dyDescent="0.25">
      <c r="A418" s="101"/>
      <c r="B418" s="62"/>
      <c r="C418" s="62"/>
      <c r="D418" s="93"/>
      <c r="E418" s="3"/>
      <c r="F418" s="3"/>
      <c r="G418" s="3"/>
      <c r="H418" s="87"/>
    </row>
    <row r="419" spans="1:8" x14ac:dyDescent="0.25">
      <c r="A419" s="101"/>
      <c r="B419" s="62"/>
      <c r="C419" s="62"/>
      <c r="D419" s="93"/>
      <c r="E419" s="3"/>
      <c r="F419" s="3"/>
      <c r="G419" s="3"/>
      <c r="H419" s="87"/>
    </row>
    <row r="420" spans="1:8" x14ac:dyDescent="0.25">
      <c r="A420" s="101"/>
      <c r="B420" s="62"/>
      <c r="C420" s="62"/>
      <c r="D420" s="93"/>
      <c r="E420" s="3"/>
      <c r="F420" s="3"/>
      <c r="G420" s="3"/>
      <c r="H420" s="87"/>
    </row>
    <row r="421" spans="1:8" x14ac:dyDescent="0.25">
      <c r="A421" s="101"/>
      <c r="B421" s="62"/>
      <c r="C421" s="62"/>
      <c r="D421" s="93"/>
      <c r="E421" s="3"/>
      <c r="F421" s="3"/>
      <c r="G421" s="3"/>
      <c r="H421" s="87"/>
    </row>
    <row r="422" spans="1:8" x14ac:dyDescent="0.25">
      <c r="A422" s="101"/>
      <c r="B422" s="62"/>
      <c r="C422" s="62"/>
      <c r="D422" s="93"/>
      <c r="E422" s="3"/>
      <c r="F422" s="3"/>
      <c r="G422" s="3"/>
      <c r="H422" s="87"/>
    </row>
    <row r="423" spans="1:8" x14ac:dyDescent="0.25">
      <c r="A423" s="101"/>
      <c r="B423" s="62"/>
      <c r="C423" s="62"/>
      <c r="D423" s="93"/>
      <c r="E423" s="3"/>
      <c r="F423" s="3"/>
      <c r="G423" s="3"/>
      <c r="H423" s="87"/>
    </row>
    <row r="424" spans="1:8" x14ac:dyDescent="0.25">
      <c r="A424" s="101"/>
      <c r="B424" s="62"/>
      <c r="C424" s="62"/>
      <c r="D424" s="93"/>
      <c r="E424" s="3"/>
      <c r="F424" s="3"/>
      <c r="G424" s="3"/>
      <c r="H424" s="87"/>
    </row>
    <row r="425" spans="1:8" x14ac:dyDescent="0.25">
      <c r="A425" s="101"/>
      <c r="B425" s="62"/>
      <c r="C425" s="62"/>
      <c r="D425" s="93"/>
      <c r="E425" s="3"/>
      <c r="F425" s="3"/>
      <c r="G425" s="3"/>
      <c r="H425" s="87"/>
    </row>
    <row r="426" spans="1:8" x14ac:dyDescent="0.25">
      <c r="A426" s="101"/>
      <c r="B426" s="62"/>
      <c r="C426" s="62"/>
      <c r="D426" s="93"/>
      <c r="E426" s="3"/>
      <c r="F426" s="3"/>
      <c r="G426" s="3"/>
      <c r="H426" s="87"/>
    </row>
    <row r="427" spans="1:8" x14ac:dyDescent="0.25">
      <c r="A427" s="101"/>
      <c r="B427" s="62"/>
      <c r="C427" s="62"/>
      <c r="D427" s="93"/>
      <c r="E427" s="3"/>
      <c r="F427" s="3"/>
      <c r="G427" s="3"/>
      <c r="H427" s="87"/>
    </row>
    <row r="428" spans="1:8" x14ac:dyDescent="0.25">
      <c r="A428" s="101"/>
      <c r="B428" s="62"/>
      <c r="C428" s="62"/>
      <c r="D428" s="93"/>
      <c r="E428" s="3"/>
      <c r="F428" s="3"/>
      <c r="G428" s="3"/>
      <c r="H428" s="87"/>
    </row>
    <row r="429" spans="1:8" x14ac:dyDescent="0.25">
      <c r="A429" s="101"/>
      <c r="B429" s="62"/>
      <c r="C429" s="62"/>
      <c r="D429" s="93"/>
      <c r="E429" s="3"/>
      <c r="F429" s="3"/>
      <c r="G429" s="3"/>
      <c r="H429" s="87"/>
    </row>
    <row r="430" spans="1:8" x14ac:dyDescent="0.25">
      <c r="A430" s="101"/>
      <c r="B430" s="62"/>
      <c r="C430" s="62"/>
      <c r="D430" s="93"/>
      <c r="E430" s="3"/>
      <c r="F430" s="3"/>
      <c r="G430" s="3"/>
      <c r="H430" s="87"/>
    </row>
    <row r="431" spans="1:8" x14ac:dyDescent="0.25">
      <c r="A431" s="101"/>
      <c r="B431" s="62"/>
      <c r="C431" s="62"/>
      <c r="D431" s="93"/>
      <c r="E431" s="3"/>
      <c r="F431" s="3"/>
      <c r="G431" s="3"/>
      <c r="H431" s="87"/>
    </row>
    <row r="432" spans="1:8" x14ac:dyDescent="0.25">
      <c r="A432" s="101"/>
      <c r="B432" s="62"/>
      <c r="C432" s="62"/>
      <c r="D432" s="93"/>
      <c r="E432" s="3"/>
      <c r="F432" s="3"/>
      <c r="G432" s="3"/>
      <c r="H432" s="87"/>
    </row>
    <row r="433" spans="1:8" x14ac:dyDescent="0.25">
      <c r="A433" s="101"/>
      <c r="B433" s="62"/>
      <c r="C433" s="62"/>
      <c r="D433" s="93"/>
      <c r="E433" s="3"/>
      <c r="F433" s="3"/>
      <c r="G433" s="3"/>
      <c r="H433" s="87"/>
    </row>
    <row r="434" spans="1:8" x14ac:dyDescent="0.25">
      <c r="A434" s="101"/>
      <c r="B434" s="62"/>
      <c r="C434" s="62"/>
      <c r="D434" s="93"/>
      <c r="E434" s="3"/>
      <c r="F434" s="3"/>
      <c r="G434" s="3"/>
      <c r="H434" s="87"/>
    </row>
    <row r="435" spans="1:8" x14ac:dyDescent="0.25">
      <c r="A435" s="101"/>
      <c r="B435" s="62"/>
      <c r="C435" s="62"/>
      <c r="D435" s="93"/>
      <c r="E435" s="3"/>
      <c r="F435" s="3"/>
      <c r="G435" s="3"/>
      <c r="H435" s="87"/>
    </row>
    <row r="436" spans="1:8" x14ac:dyDescent="0.25">
      <c r="A436" s="101"/>
      <c r="B436" s="62"/>
      <c r="C436" s="62"/>
      <c r="D436" s="93"/>
      <c r="E436" s="3"/>
      <c r="F436" s="3"/>
      <c r="G436" s="3"/>
      <c r="H436" s="87"/>
    </row>
    <row r="437" spans="1:8" x14ac:dyDescent="0.25">
      <c r="A437" s="101"/>
      <c r="B437" s="62"/>
      <c r="C437" s="62"/>
      <c r="D437" s="93"/>
      <c r="E437" s="3"/>
      <c r="F437" s="3"/>
      <c r="G437" s="3"/>
      <c r="H437" s="87"/>
    </row>
    <row r="438" spans="1:8" x14ac:dyDescent="0.25">
      <c r="A438" s="101"/>
      <c r="B438" s="62"/>
      <c r="C438" s="62"/>
      <c r="D438" s="93"/>
      <c r="E438" s="3"/>
      <c r="F438" s="3"/>
      <c r="G438" s="3"/>
      <c r="H438" s="87"/>
    </row>
    <row r="439" spans="1:8" x14ac:dyDescent="0.25">
      <c r="A439" s="101"/>
      <c r="B439" s="62"/>
      <c r="C439" s="62"/>
      <c r="D439" s="93"/>
      <c r="E439" s="3"/>
      <c r="F439" s="3"/>
      <c r="G439" s="3"/>
      <c r="H439" s="87"/>
    </row>
    <row r="440" spans="1:8" x14ac:dyDescent="0.25">
      <c r="A440" s="101"/>
      <c r="B440" s="62"/>
      <c r="C440" s="62"/>
      <c r="D440" s="93"/>
      <c r="E440" s="3"/>
      <c r="F440" s="3"/>
      <c r="G440" s="3"/>
      <c r="H440" s="87"/>
    </row>
    <row r="441" spans="1:8" x14ac:dyDescent="0.25">
      <c r="A441" s="101"/>
      <c r="B441" s="62"/>
      <c r="C441" s="62"/>
      <c r="D441" s="93"/>
      <c r="E441" s="3"/>
      <c r="F441" s="3"/>
      <c r="G441" s="3"/>
      <c r="H441" s="87"/>
    </row>
    <row r="442" spans="1:8" x14ac:dyDescent="0.25">
      <c r="A442" s="101"/>
      <c r="B442" s="62"/>
      <c r="C442" s="62"/>
      <c r="D442" s="93"/>
      <c r="E442" s="3"/>
      <c r="F442" s="3"/>
      <c r="G442" s="3"/>
      <c r="H442" s="87"/>
    </row>
    <row r="443" spans="1:8" x14ac:dyDescent="0.25">
      <c r="A443" s="101"/>
      <c r="B443" s="62"/>
      <c r="C443" s="62"/>
      <c r="D443" s="93"/>
      <c r="E443" s="3"/>
      <c r="F443" s="3"/>
      <c r="G443" s="3"/>
      <c r="H443" s="87"/>
    </row>
    <row r="444" spans="1:8" x14ac:dyDescent="0.25">
      <c r="A444" s="101"/>
      <c r="B444" s="62"/>
      <c r="C444" s="62"/>
      <c r="D444" s="93"/>
      <c r="E444" s="3"/>
      <c r="F444" s="3"/>
      <c r="G444" s="3"/>
      <c r="H444" s="87"/>
    </row>
    <row r="445" spans="1:8" x14ac:dyDescent="0.25">
      <c r="A445" s="101"/>
      <c r="B445" s="62"/>
      <c r="C445" s="62"/>
      <c r="D445" s="93"/>
      <c r="E445" s="3"/>
      <c r="F445" s="3"/>
      <c r="G445" s="3"/>
      <c r="H445" s="87"/>
    </row>
    <row r="446" spans="1:8" x14ac:dyDescent="0.25">
      <c r="A446" s="101"/>
      <c r="B446" s="62"/>
      <c r="C446" s="62"/>
      <c r="D446" s="93"/>
      <c r="E446" s="3"/>
      <c r="F446" s="3"/>
      <c r="G446" s="3"/>
      <c r="H446" s="87"/>
    </row>
    <row r="447" spans="1:8" x14ac:dyDescent="0.25">
      <c r="A447" s="101"/>
      <c r="B447" s="62"/>
      <c r="C447" s="62"/>
      <c r="D447" s="93"/>
      <c r="E447" s="3"/>
      <c r="F447" s="3"/>
      <c r="G447" s="3"/>
      <c r="H447" s="87"/>
    </row>
    <row r="448" spans="1:8" x14ac:dyDescent="0.25">
      <c r="A448" s="101"/>
      <c r="B448" s="62"/>
      <c r="C448" s="62"/>
      <c r="D448" s="93"/>
      <c r="E448" s="3"/>
      <c r="F448" s="3"/>
      <c r="G448" s="3"/>
      <c r="H448" s="87"/>
    </row>
    <row r="449" spans="1:8" x14ac:dyDescent="0.25">
      <c r="A449" s="101"/>
      <c r="B449" s="62"/>
      <c r="C449" s="62"/>
      <c r="D449" s="93"/>
      <c r="E449" s="3"/>
      <c r="F449" s="3"/>
      <c r="G449" s="3"/>
      <c r="H449" s="87"/>
    </row>
    <row r="450" spans="1:8" x14ac:dyDescent="0.25">
      <c r="A450" s="101"/>
      <c r="B450" s="62"/>
      <c r="C450" s="62"/>
      <c r="D450" s="93"/>
      <c r="E450" s="3"/>
      <c r="F450" s="3"/>
      <c r="G450" s="3"/>
      <c r="H450" s="87"/>
    </row>
    <row r="451" spans="1:8" x14ac:dyDescent="0.25">
      <c r="A451" s="101"/>
      <c r="B451" s="62"/>
      <c r="C451" s="62"/>
      <c r="D451" s="93"/>
      <c r="E451" s="3"/>
      <c r="F451" s="3"/>
      <c r="G451" s="3"/>
      <c r="H451" s="87"/>
    </row>
    <row r="452" spans="1:8" x14ac:dyDescent="0.25">
      <c r="A452" s="101"/>
      <c r="B452" s="62"/>
      <c r="C452" s="62"/>
      <c r="D452" s="93"/>
      <c r="E452" s="3"/>
      <c r="F452" s="3"/>
      <c r="G452" s="3"/>
      <c r="H452" s="87"/>
    </row>
    <row r="453" spans="1:8" x14ac:dyDescent="0.25">
      <c r="A453" s="101"/>
      <c r="B453" s="62"/>
      <c r="C453" s="62"/>
      <c r="D453" s="93"/>
      <c r="E453" s="3"/>
      <c r="F453" s="3"/>
      <c r="G453" s="3"/>
      <c r="H453" s="87"/>
    </row>
    <row r="454" spans="1:8" x14ac:dyDescent="0.25">
      <c r="A454" s="101"/>
      <c r="B454" s="62"/>
      <c r="C454" s="62"/>
      <c r="D454" s="93"/>
      <c r="E454" s="3"/>
      <c r="F454" s="3"/>
      <c r="G454" s="3"/>
      <c r="H454" s="87"/>
    </row>
    <row r="455" spans="1:8" x14ac:dyDescent="0.25">
      <c r="A455" s="101"/>
      <c r="B455" s="62"/>
      <c r="C455" s="62"/>
      <c r="D455" s="93"/>
      <c r="E455" s="3"/>
      <c r="F455" s="3"/>
      <c r="G455" s="3"/>
      <c r="H455" s="87"/>
    </row>
    <row r="456" spans="1:8" x14ac:dyDescent="0.25">
      <c r="A456" s="101"/>
      <c r="B456" s="62"/>
      <c r="C456" s="62"/>
      <c r="D456" s="93"/>
      <c r="E456" s="3"/>
      <c r="F456" s="3"/>
      <c r="G456" s="3"/>
      <c r="H456" s="87"/>
    </row>
    <row r="457" spans="1:8" x14ac:dyDescent="0.25">
      <c r="A457" s="101"/>
      <c r="B457" s="62"/>
      <c r="C457" s="62"/>
      <c r="D457" s="93"/>
      <c r="E457" s="3"/>
      <c r="F457" s="3"/>
      <c r="G457" s="3"/>
      <c r="H457" s="87"/>
    </row>
    <row r="458" spans="1:8" x14ac:dyDescent="0.25">
      <c r="A458" s="101"/>
      <c r="B458" s="62"/>
      <c r="C458" s="62"/>
      <c r="D458" s="93"/>
      <c r="E458" s="3"/>
      <c r="F458" s="3"/>
      <c r="G458" s="3"/>
      <c r="H458" s="87"/>
    </row>
    <row r="459" spans="1:8" x14ac:dyDescent="0.25">
      <c r="A459" s="101"/>
      <c r="B459" s="62"/>
      <c r="C459" s="62"/>
      <c r="D459" s="93"/>
      <c r="E459" s="3"/>
      <c r="F459" s="3"/>
      <c r="G459" s="3"/>
      <c r="H459" s="87"/>
    </row>
    <row r="460" spans="1:8" x14ac:dyDescent="0.25">
      <c r="A460" s="101"/>
      <c r="B460" s="62"/>
      <c r="C460" s="62"/>
      <c r="D460" s="93"/>
      <c r="E460" s="3"/>
      <c r="F460" s="3"/>
      <c r="G460" s="3"/>
      <c r="H460" s="87"/>
    </row>
    <row r="461" spans="1:8" x14ac:dyDescent="0.25">
      <c r="A461" s="101"/>
      <c r="B461" s="62"/>
      <c r="C461" s="62"/>
      <c r="D461" s="93"/>
      <c r="E461" s="3"/>
      <c r="F461" s="3"/>
      <c r="G461" s="3"/>
      <c r="H461" s="87"/>
    </row>
    <row r="462" spans="1:8" x14ac:dyDescent="0.25">
      <c r="A462" s="101"/>
      <c r="B462" s="62"/>
      <c r="C462" s="62"/>
      <c r="D462" s="93"/>
      <c r="E462" s="3"/>
      <c r="F462" s="3"/>
      <c r="G462" s="3"/>
      <c r="H462" s="87"/>
    </row>
    <row r="463" spans="1:8" x14ac:dyDescent="0.25">
      <c r="A463" s="101"/>
      <c r="B463" s="62"/>
      <c r="C463" s="62"/>
      <c r="D463" s="93"/>
      <c r="E463" s="3"/>
      <c r="F463" s="3"/>
      <c r="G463" s="3"/>
      <c r="H463" s="87"/>
    </row>
    <row r="464" spans="1:8" x14ac:dyDescent="0.25">
      <c r="A464" s="101"/>
      <c r="B464" s="62"/>
      <c r="C464" s="62"/>
      <c r="D464" s="93"/>
      <c r="E464" s="3"/>
      <c r="F464" s="3"/>
      <c r="G464" s="3"/>
      <c r="H464" s="87"/>
    </row>
    <row r="465" spans="1:8" x14ac:dyDescent="0.25">
      <c r="A465" s="101"/>
      <c r="B465" s="62"/>
      <c r="C465" s="62"/>
      <c r="D465" s="93"/>
      <c r="E465" s="3"/>
      <c r="F465" s="3"/>
      <c r="G465" s="3"/>
      <c r="H465" s="87"/>
    </row>
    <row r="466" spans="1:8" x14ac:dyDescent="0.25">
      <c r="A466" s="101"/>
      <c r="B466" s="62"/>
      <c r="C466" s="62"/>
      <c r="D466" s="93"/>
      <c r="E466" s="3"/>
      <c r="F466" s="3"/>
      <c r="G466" s="3"/>
      <c r="H466" s="87"/>
    </row>
    <row r="467" spans="1:8" x14ac:dyDescent="0.25">
      <c r="A467" s="101"/>
      <c r="B467" s="62"/>
      <c r="C467" s="62"/>
      <c r="D467" s="93"/>
      <c r="E467" s="3"/>
      <c r="F467" s="3"/>
      <c r="G467" s="3"/>
      <c r="H467" s="87"/>
    </row>
    <row r="468" spans="1:8" x14ac:dyDescent="0.25">
      <c r="A468" s="101"/>
      <c r="B468" s="62"/>
      <c r="C468" s="62"/>
      <c r="D468" s="93"/>
      <c r="E468" s="3"/>
      <c r="F468" s="3"/>
      <c r="G468" s="3"/>
      <c r="H468" s="87"/>
    </row>
    <row r="469" spans="1:8" x14ac:dyDescent="0.25">
      <c r="A469" s="101"/>
      <c r="B469" s="62"/>
      <c r="C469" s="62"/>
      <c r="D469" s="93"/>
      <c r="E469" s="3"/>
      <c r="F469" s="3"/>
      <c r="G469" s="3"/>
      <c r="H469" s="87"/>
    </row>
    <row r="470" spans="1:8" x14ac:dyDescent="0.25">
      <c r="A470" s="101"/>
      <c r="B470" s="62"/>
      <c r="C470" s="62"/>
      <c r="D470" s="93"/>
      <c r="E470" s="3"/>
      <c r="F470" s="3"/>
      <c r="G470" s="3"/>
      <c r="H470" s="87"/>
    </row>
    <row r="471" spans="1:8" x14ac:dyDescent="0.25">
      <c r="A471" s="101"/>
      <c r="B471" s="62"/>
      <c r="C471" s="62"/>
      <c r="D471" s="93"/>
      <c r="E471" s="3"/>
      <c r="F471" s="3"/>
      <c r="G471" s="3"/>
      <c r="H471" s="87"/>
    </row>
    <row r="472" spans="1:8" x14ac:dyDescent="0.25">
      <c r="A472" s="101"/>
      <c r="B472" s="62"/>
      <c r="C472" s="62"/>
      <c r="D472" s="93"/>
      <c r="E472" s="3"/>
      <c r="F472" s="3"/>
      <c r="G472" s="3"/>
      <c r="H472" s="87"/>
    </row>
    <row r="473" spans="1:8" x14ac:dyDescent="0.25">
      <c r="A473" s="101"/>
      <c r="B473" s="62"/>
      <c r="C473" s="62"/>
      <c r="D473" s="93"/>
      <c r="E473" s="3"/>
      <c r="F473" s="3"/>
      <c r="G473" s="3"/>
      <c r="H473" s="87"/>
    </row>
    <row r="474" spans="1:8" x14ac:dyDescent="0.25">
      <c r="A474" s="101"/>
      <c r="B474" s="62"/>
      <c r="C474" s="62"/>
      <c r="D474" s="93"/>
      <c r="E474" s="3"/>
      <c r="F474" s="3"/>
      <c r="G474" s="3"/>
      <c r="H474" s="87"/>
    </row>
    <row r="475" spans="1:8" x14ac:dyDescent="0.25">
      <c r="A475" s="101"/>
      <c r="B475" s="62"/>
      <c r="C475" s="62"/>
      <c r="D475" s="93"/>
      <c r="E475" s="3"/>
      <c r="F475" s="3"/>
      <c r="G475" s="3"/>
      <c r="H475" s="87"/>
    </row>
    <row r="476" spans="1:8" x14ac:dyDescent="0.25">
      <c r="A476" s="101"/>
      <c r="B476" s="62"/>
      <c r="C476" s="62"/>
      <c r="D476" s="93"/>
      <c r="E476" s="3"/>
      <c r="F476" s="3"/>
      <c r="G476" s="3"/>
      <c r="H476" s="87"/>
    </row>
    <row r="477" spans="1:8" x14ac:dyDescent="0.25">
      <c r="A477" s="101"/>
      <c r="B477" s="62"/>
      <c r="C477" s="62"/>
      <c r="D477" s="93"/>
      <c r="E477" s="3"/>
      <c r="F477" s="3"/>
      <c r="G477" s="3"/>
      <c r="H477" s="87"/>
    </row>
    <row r="478" spans="1:8" x14ac:dyDescent="0.25">
      <c r="A478" s="101"/>
      <c r="B478" s="62"/>
      <c r="C478" s="62"/>
      <c r="D478" s="93"/>
      <c r="E478" s="3"/>
      <c r="F478" s="3"/>
      <c r="G478" s="3"/>
      <c r="H478" s="87"/>
    </row>
    <row r="479" spans="1:8" x14ac:dyDescent="0.25">
      <c r="A479" s="101"/>
      <c r="B479" s="62"/>
      <c r="C479" s="62"/>
      <c r="D479" s="93"/>
      <c r="E479" s="3"/>
      <c r="F479" s="3"/>
      <c r="G479" s="3"/>
      <c r="H479" s="87"/>
    </row>
    <row r="480" spans="1:8" x14ac:dyDescent="0.25">
      <c r="A480" s="101"/>
      <c r="B480" s="62"/>
      <c r="C480" s="62"/>
      <c r="D480" s="93"/>
      <c r="E480" s="3"/>
      <c r="F480" s="3"/>
      <c r="G480" s="3"/>
      <c r="H480" s="87"/>
    </row>
    <row r="481" spans="1:8" x14ac:dyDescent="0.25">
      <c r="A481" s="101"/>
      <c r="B481" s="62"/>
      <c r="C481" s="62"/>
      <c r="D481" s="93"/>
      <c r="E481" s="3"/>
      <c r="F481" s="3"/>
      <c r="G481" s="3"/>
      <c r="H481" s="87"/>
    </row>
    <row r="482" spans="1:8" x14ac:dyDescent="0.25">
      <c r="A482" s="101"/>
      <c r="B482" s="62"/>
      <c r="C482" s="62"/>
      <c r="D482" s="93"/>
      <c r="E482" s="3"/>
      <c r="F482" s="3"/>
      <c r="G482" s="3"/>
      <c r="H482" s="87"/>
    </row>
    <row r="483" spans="1:8" x14ac:dyDescent="0.25">
      <c r="A483" s="101"/>
      <c r="B483" s="62"/>
      <c r="C483" s="62"/>
      <c r="D483" s="93"/>
      <c r="E483" s="3"/>
      <c r="F483" s="3"/>
      <c r="G483" s="3"/>
      <c r="H483" s="87"/>
    </row>
    <row r="484" spans="1:8" x14ac:dyDescent="0.25">
      <c r="A484" s="101"/>
      <c r="B484" s="62"/>
      <c r="C484" s="62"/>
      <c r="D484" s="93"/>
      <c r="E484" s="3"/>
      <c r="F484" s="3"/>
      <c r="G484" s="3"/>
      <c r="H484" s="87"/>
    </row>
    <row r="485" spans="1:8" x14ac:dyDescent="0.25">
      <c r="A485" s="101"/>
      <c r="B485" s="62"/>
      <c r="C485" s="62"/>
      <c r="D485" s="93"/>
      <c r="E485" s="3"/>
      <c r="F485" s="3"/>
      <c r="G485" s="3"/>
      <c r="H485" s="87"/>
    </row>
    <row r="486" spans="1:8" x14ac:dyDescent="0.25">
      <c r="A486" s="101"/>
      <c r="B486" s="62"/>
      <c r="C486" s="62"/>
      <c r="D486" s="93"/>
      <c r="E486" s="3"/>
      <c r="F486" s="3"/>
      <c r="G486" s="3"/>
      <c r="H486" s="87"/>
    </row>
    <row r="487" spans="1:8" x14ac:dyDescent="0.25">
      <c r="A487" s="101"/>
      <c r="B487" s="62"/>
      <c r="C487" s="62"/>
      <c r="D487" s="93"/>
      <c r="E487" s="3"/>
      <c r="F487" s="3"/>
      <c r="G487" s="3"/>
      <c r="H487" s="87"/>
    </row>
    <row r="488" spans="1:8" x14ac:dyDescent="0.25">
      <c r="A488" s="101"/>
      <c r="B488" s="62"/>
      <c r="C488" s="62"/>
      <c r="D488" s="93"/>
      <c r="E488" s="3"/>
      <c r="F488" s="3"/>
      <c r="G488" s="3"/>
      <c r="H488" s="87"/>
    </row>
    <row r="489" spans="1:8" x14ac:dyDescent="0.25">
      <c r="A489" s="101"/>
      <c r="B489" s="62"/>
      <c r="C489" s="62"/>
      <c r="D489" s="93"/>
      <c r="E489" s="3"/>
      <c r="F489" s="3"/>
      <c r="G489" s="3"/>
      <c r="H489" s="87"/>
    </row>
    <row r="490" spans="1:8" x14ac:dyDescent="0.25">
      <c r="A490" s="101"/>
      <c r="B490" s="62"/>
      <c r="C490" s="62"/>
      <c r="D490" s="93"/>
      <c r="E490" s="3"/>
      <c r="F490" s="3"/>
      <c r="G490" s="3"/>
      <c r="H490" s="87"/>
    </row>
    <row r="491" spans="1:8" x14ac:dyDescent="0.25">
      <c r="A491" s="101"/>
      <c r="B491" s="62"/>
      <c r="C491" s="62"/>
      <c r="D491" s="93"/>
      <c r="E491" s="3"/>
      <c r="F491" s="3"/>
      <c r="G491" s="3"/>
      <c r="H491" s="87"/>
    </row>
    <row r="492" spans="1:8" x14ac:dyDescent="0.25">
      <c r="A492" s="101"/>
      <c r="B492" s="62"/>
      <c r="C492" s="62"/>
      <c r="D492" s="93"/>
      <c r="E492" s="3"/>
      <c r="F492" s="3"/>
      <c r="G492" s="3"/>
      <c r="H492" s="87"/>
    </row>
    <row r="493" spans="1:8" x14ac:dyDescent="0.25">
      <c r="A493" s="101"/>
      <c r="B493" s="62"/>
      <c r="C493" s="62"/>
      <c r="D493" s="93"/>
      <c r="E493" s="3"/>
      <c r="F493" s="3"/>
      <c r="G493" s="3"/>
      <c r="H493" s="87"/>
    </row>
    <row r="494" spans="1:8" x14ac:dyDescent="0.25">
      <c r="A494" s="101"/>
      <c r="B494" s="62"/>
      <c r="C494" s="62"/>
      <c r="D494" s="93"/>
      <c r="E494" s="3"/>
      <c r="F494" s="3"/>
      <c r="G494" s="3"/>
      <c r="H494" s="87"/>
    </row>
    <row r="495" spans="1:8" x14ac:dyDescent="0.25">
      <c r="A495" s="101"/>
      <c r="B495" s="62"/>
      <c r="C495" s="62"/>
      <c r="D495" s="93"/>
      <c r="E495" s="3"/>
      <c r="F495" s="3"/>
      <c r="G495" s="3"/>
      <c r="H495" s="87"/>
    </row>
    <row r="496" spans="1:8" x14ac:dyDescent="0.25">
      <c r="A496" s="101"/>
      <c r="B496" s="62"/>
      <c r="C496" s="62"/>
      <c r="D496" s="93"/>
      <c r="E496" s="3"/>
      <c r="F496" s="3"/>
      <c r="G496" s="3"/>
      <c r="H496" s="87"/>
    </row>
    <row r="497" spans="1:8" x14ac:dyDescent="0.25">
      <c r="A497" s="101"/>
      <c r="B497" s="62"/>
      <c r="C497" s="62"/>
      <c r="D497" s="93"/>
      <c r="E497" s="3"/>
      <c r="F497" s="3"/>
      <c r="G497" s="3"/>
      <c r="H497" s="87"/>
    </row>
    <row r="498" spans="1:8" x14ac:dyDescent="0.25">
      <c r="A498" s="101"/>
      <c r="B498" s="62"/>
      <c r="C498" s="62"/>
      <c r="D498" s="93"/>
      <c r="E498" s="3"/>
      <c r="F498" s="3"/>
      <c r="G498" s="3"/>
      <c r="H498" s="87"/>
    </row>
    <row r="499" spans="1:8" x14ac:dyDescent="0.25">
      <c r="A499" s="101"/>
      <c r="B499" s="62"/>
      <c r="C499" s="62"/>
      <c r="D499" s="93"/>
      <c r="E499" s="3"/>
      <c r="F499" s="3"/>
      <c r="G499" s="3"/>
      <c r="H499" s="87"/>
    </row>
    <row r="500" spans="1:8" x14ac:dyDescent="0.25">
      <c r="A500" s="101"/>
      <c r="B500" s="62"/>
      <c r="C500" s="62"/>
      <c r="D500" s="93"/>
      <c r="E500" s="3"/>
      <c r="F500" s="3"/>
      <c r="G500" s="3"/>
      <c r="H500" s="87"/>
    </row>
    <row r="501" spans="1:8" x14ac:dyDescent="0.25">
      <c r="A501" s="101"/>
      <c r="B501" s="62"/>
      <c r="C501" s="62"/>
      <c r="D501" s="93"/>
      <c r="E501" s="3"/>
      <c r="F501" s="3"/>
      <c r="G501" s="3"/>
      <c r="H501" s="87"/>
    </row>
    <row r="502" spans="1:8" x14ac:dyDescent="0.25">
      <c r="A502" s="101"/>
      <c r="B502" s="62"/>
      <c r="C502" s="62"/>
      <c r="D502" s="93"/>
      <c r="E502" s="3"/>
      <c r="F502" s="3"/>
      <c r="G502" s="3"/>
      <c r="H502" s="87"/>
    </row>
    <row r="503" spans="1:8" x14ac:dyDescent="0.25">
      <c r="A503" s="101"/>
      <c r="B503" s="62"/>
      <c r="C503" s="62"/>
      <c r="D503" s="93"/>
      <c r="E503" s="3"/>
      <c r="F503" s="3"/>
      <c r="G503" s="3"/>
      <c r="H503" s="87"/>
    </row>
    <row r="504" spans="1:8" x14ac:dyDescent="0.25">
      <c r="A504" s="101"/>
      <c r="B504" s="62"/>
      <c r="C504" s="62"/>
      <c r="D504" s="93"/>
      <c r="E504" s="3"/>
      <c r="F504" s="3"/>
      <c r="G504" s="3"/>
      <c r="H504" s="87"/>
    </row>
    <row r="505" spans="1:8" x14ac:dyDescent="0.25">
      <c r="A505" s="101"/>
      <c r="B505" s="62"/>
      <c r="C505" s="62"/>
      <c r="D505" s="93"/>
      <c r="E505" s="3"/>
      <c r="F505" s="3"/>
      <c r="G505" s="3"/>
      <c r="H505" s="87"/>
    </row>
    <row r="506" spans="1:8" x14ac:dyDescent="0.25">
      <c r="A506" s="101"/>
      <c r="B506" s="62"/>
      <c r="C506" s="62"/>
      <c r="D506" s="93"/>
      <c r="E506" s="3"/>
      <c r="F506" s="3"/>
      <c r="G506" s="3"/>
      <c r="H506" s="87"/>
    </row>
    <row r="507" spans="1:8" x14ac:dyDescent="0.25">
      <c r="A507" s="101"/>
      <c r="B507" s="62"/>
      <c r="C507" s="62"/>
      <c r="D507" s="93"/>
      <c r="E507" s="3"/>
      <c r="F507" s="3"/>
      <c r="G507" s="3"/>
      <c r="H507" s="87"/>
    </row>
    <row r="508" spans="1:8" x14ac:dyDescent="0.25">
      <c r="A508" s="101"/>
      <c r="B508" s="62"/>
      <c r="C508" s="62"/>
      <c r="D508" s="93"/>
      <c r="E508" s="3"/>
      <c r="F508" s="3"/>
      <c r="G508" s="3"/>
      <c r="H508" s="87"/>
    </row>
    <row r="509" spans="1:8" x14ac:dyDescent="0.25">
      <c r="A509" s="101"/>
      <c r="B509" s="62"/>
      <c r="C509" s="62"/>
      <c r="D509" s="93"/>
      <c r="E509" s="3"/>
      <c r="F509" s="3"/>
      <c r="G509" s="3"/>
      <c r="H509" s="87"/>
    </row>
    <row r="510" spans="1:8" x14ac:dyDescent="0.25">
      <c r="A510" s="101"/>
      <c r="B510" s="62"/>
      <c r="C510" s="62"/>
      <c r="D510" s="93"/>
      <c r="E510" s="3"/>
      <c r="F510" s="3"/>
      <c r="G510" s="3"/>
      <c r="H510" s="87"/>
    </row>
    <row r="511" spans="1:8" x14ac:dyDescent="0.25">
      <c r="A511" s="101"/>
      <c r="B511" s="62"/>
      <c r="C511" s="62"/>
      <c r="D511" s="93"/>
      <c r="E511" s="3"/>
      <c r="F511" s="3"/>
      <c r="G511" s="3"/>
      <c r="H511" s="87"/>
    </row>
    <row r="512" spans="1:8" x14ac:dyDescent="0.25">
      <c r="A512" s="101"/>
      <c r="B512" s="62"/>
      <c r="C512" s="62"/>
      <c r="D512" s="93"/>
      <c r="E512" s="3"/>
      <c r="F512" s="3"/>
      <c r="G512" s="3"/>
      <c r="H512" s="87"/>
    </row>
    <row r="513" spans="1:8" x14ac:dyDescent="0.25">
      <c r="A513" s="101"/>
      <c r="B513" s="62"/>
      <c r="C513" s="62"/>
      <c r="D513" s="93"/>
      <c r="E513" s="3"/>
      <c r="F513" s="3"/>
      <c r="G513" s="3"/>
      <c r="H513" s="87"/>
    </row>
    <row r="514" spans="1:8" x14ac:dyDescent="0.25">
      <c r="A514" s="101"/>
      <c r="B514" s="62"/>
      <c r="C514" s="62"/>
      <c r="D514" s="93"/>
      <c r="E514" s="3"/>
      <c r="F514" s="3"/>
      <c r="G514" s="3"/>
      <c r="H514" s="87"/>
    </row>
    <row r="515" spans="1:8" x14ac:dyDescent="0.25">
      <c r="A515" s="101"/>
      <c r="B515" s="62"/>
      <c r="C515" s="62"/>
      <c r="D515" s="93"/>
      <c r="E515" s="3"/>
      <c r="F515" s="3"/>
      <c r="G515" s="3"/>
      <c r="H515" s="87"/>
    </row>
    <row r="516" spans="1:8" x14ac:dyDescent="0.25">
      <c r="A516" s="101"/>
      <c r="B516" s="62"/>
      <c r="C516" s="62"/>
      <c r="D516" s="93"/>
      <c r="E516" s="3"/>
      <c r="F516" s="3"/>
      <c r="G516" s="3"/>
      <c r="H516" s="87"/>
    </row>
    <row r="517" spans="1:8" x14ac:dyDescent="0.25">
      <c r="A517" s="101"/>
      <c r="B517" s="62"/>
      <c r="C517" s="62"/>
      <c r="D517" s="93"/>
      <c r="E517" s="3"/>
      <c r="F517" s="3"/>
      <c r="G517" s="3"/>
      <c r="H517" s="87"/>
    </row>
    <row r="518" spans="1:8" x14ac:dyDescent="0.25">
      <c r="A518" s="101"/>
      <c r="B518" s="62"/>
      <c r="C518" s="62"/>
      <c r="D518" s="93"/>
      <c r="E518" s="3"/>
      <c r="F518" s="3"/>
      <c r="G518" s="3"/>
      <c r="H518" s="87"/>
    </row>
    <row r="519" spans="1:8" x14ac:dyDescent="0.25">
      <c r="A519" s="101"/>
      <c r="B519" s="62"/>
      <c r="C519" s="62"/>
      <c r="D519" s="93"/>
      <c r="E519" s="3"/>
      <c r="F519" s="3"/>
      <c r="G519" s="3"/>
      <c r="H519" s="87"/>
    </row>
    <row r="520" spans="1:8" x14ac:dyDescent="0.25">
      <c r="A520" s="101"/>
      <c r="B520" s="62"/>
      <c r="C520" s="62"/>
      <c r="D520" s="93"/>
      <c r="E520" s="3"/>
      <c r="F520" s="3"/>
      <c r="G520" s="3"/>
      <c r="H520" s="87"/>
    </row>
    <row r="521" spans="1:8" x14ac:dyDescent="0.25">
      <c r="A521" s="101"/>
      <c r="B521" s="62"/>
      <c r="C521" s="62"/>
      <c r="D521" s="93"/>
      <c r="E521" s="3"/>
      <c r="F521" s="3"/>
      <c r="G521" s="3"/>
      <c r="H521" s="87"/>
    </row>
    <row r="522" spans="1:8" x14ac:dyDescent="0.25">
      <c r="A522" s="101"/>
      <c r="B522" s="62"/>
      <c r="C522" s="62"/>
      <c r="D522" s="93"/>
      <c r="E522" s="3"/>
      <c r="F522" s="3"/>
      <c r="G522" s="3"/>
      <c r="H522" s="87"/>
    </row>
    <row r="523" spans="1:8" x14ac:dyDescent="0.25">
      <c r="A523" s="101"/>
      <c r="B523" s="62"/>
      <c r="C523" s="62"/>
      <c r="D523" s="93"/>
      <c r="E523" s="3"/>
      <c r="F523" s="3"/>
      <c r="G523" s="3"/>
      <c r="H523" s="87"/>
    </row>
    <row r="524" spans="1:8" x14ac:dyDescent="0.25">
      <c r="A524" s="101"/>
      <c r="B524" s="62"/>
      <c r="C524" s="62"/>
      <c r="D524" s="93"/>
      <c r="E524" s="3"/>
      <c r="F524" s="3"/>
      <c r="G524" s="3"/>
      <c r="H524" s="87"/>
    </row>
    <row r="525" spans="1:8" x14ac:dyDescent="0.25">
      <c r="A525" s="101"/>
      <c r="B525" s="62"/>
      <c r="C525" s="62"/>
      <c r="D525" s="93"/>
      <c r="E525" s="3"/>
      <c r="F525" s="3"/>
      <c r="G525" s="3"/>
      <c r="H525" s="87"/>
    </row>
    <row r="526" spans="1:8" x14ac:dyDescent="0.25">
      <c r="A526" s="101"/>
      <c r="B526" s="62"/>
      <c r="C526" s="62"/>
      <c r="D526" s="93"/>
      <c r="E526" s="3"/>
      <c r="F526" s="3"/>
      <c r="G526" s="3"/>
      <c r="H526" s="87"/>
    </row>
    <row r="527" spans="1:8" x14ac:dyDescent="0.25">
      <c r="A527" s="101"/>
      <c r="B527" s="62"/>
      <c r="C527" s="62"/>
      <c r="D527" s="93"/>
      <c r="E527" s="3"/>
      <c r="F527" s="3"/>
      <c r="G527" s="3"/>
      <c r="H527" s="87"/>
    </row>
    <row r="528" spans="1:8" x14ac:dyDescent="0.25">
      <c r="A528" s="101"/>
      <c r="B528" s="62"/>
      <c r="C528" s="62"/>
      <c r="D528" s="93"/>
      <c r="E528" s="3"/>
      <c r="F528" s="3"/>
      <c r="G528" s="3"/>
      <c r="H528" s="87"/>
    </row>
    <row r="529" spans="1:8" x14ac:dyDescent="0.25">
      <c r="A529" s="101"/>
      <c r="B529" s="62"/>
      <c r="C529" s="62"/>
      <c r="D529" s="93"/>
      <c r="E529" s="3"/>
      <c r="F529" s="3"/>
      <c r="G529" s="3"/>
      <c r="H529" s="87"/>
    </row>
    <row r="530" spans="1:8" x14ac:dyDescent="0.25">
      <c r="A530" s="101"/>
      <c r="B530" s="62"/>
      <c r="C530" s="62"/>
      <c r="D530" s="93"/>
      <c r="E530" s="3"/>
      <c r="F530" s="3"/>
      <c r="G530" s="3"/>
      <c r="H530" s="87"/>
    </row>
    <row r="531" spans="1:8" x14ac:dyDescent="0.25">
      <c r="A531" s="101"/>
      <c r="B531" s="62"/>
      <c r="C531" s="62"/>
      <c r="D531" s="93"/>
      <c r="E531" s="3"/>
      <c r="F531" s="3"/>
      <c r="G531" s="3"/>
      <c r="H531" s="87"/>
    </row>
    <row r="532" spans="1:8" x14ac:dyDescent="0.25">
      <c r="A532" s="101"/>
      <c r="B532" s="62"/>
      <c r="C532" s="62"/>
      <c r="D532" s="93"/>
      <c r="E532" s="3"/>
      <c r="F532" s="3"/>
      <c r="G532" s="3"/>
      <c r="H532" s="87"/>
    </row>
    <row r="533" spans="1:8" x14ac:dyDescent="0.25">
      <c r="A533" s="101"/>
      <c r="B533" s="62"/>
      <c r="C533" s="62"/>
      <c r="D533" s="93"/>
      <c r="E533" s="3"/>
      <c r="F533" s="3"/>
      <c r="G533" s="3"/>
      <c r="H533" s="87"/>
    </row>
    <row r="534" spans="1:8" x14ac:dyDescent="0.25">
      <c r="A534" s="101"/>
      <c r="B534" s="62"/>
      <c r="C534" s="62"/>
      <c r="D534" s="93"/>
      <c r="E534" s="3"/>
      <c r="F534" s="3"/>
      <c r="G534" s="3"/>
      <c r="H534" s="87"/>
    </row>
    <row r="535" spans="1:8" x14ac:dyDescent="0.25">
      <c r="A535" s="101"/>
      <c r="B535" s="62"/>
      <c r="C535" s="62"/>
      <c r="D535" s="93"/>
      <c r="E535" s="3"/>
      <c r="F535" s="3"/>
      <c r="G535" s="3"/>
      <c r="H535" s="87"/>
    </row>
    <row r="536" spans="1:8" x14ac:dyDescent="0.25">
      <c r="A536" s="101"/>
      <c r="B536" s="62"/>
      <c r="C536" s="62"/>
      <c r="D536" s="93"/>
      <c r="E536" s="3"/>
      <c r="F536" s="3"/>
      <c r="G536" s="3"/>
      <c r="H536" s="87"/>
    </row>
    <row r="537" spans="1:8" x14ac:dyDescent="0.25">
      <c r="A537" s="101"/>
      <c r="B537" s="62"/>
      <c r="C537" s="62"/>
      <c r="D537" s="93"/>
      <c r="E537" s="3"/>
      <c r="F537" s="3"/>
      <c r="G537" s="3"/>
      <c r="H537" s="87"/>
    </row>
    <row r="538" spans="1:8" x14ac:dyDescent="0.25">
      <c r="A538" s="101"/>
      <c r="B538" s="62"/>
      <c r="C538" s="62"/>
      <c r="D538" s="93"/>
      <c r="E538" s="3"/>
      <c r="F538" s="3"/>
      <c r="G538" s="3"/>
      <c r="H538" s="87"/>
    </row>
    <row r="539" spans="1:8" x14ac:dyDescent="0.25">
      <c r="A539" s="101"/>
      <c r="B539" s="62"/>
      <c r="C539" s="62"/>
      <c r="D539" s="93"/>
      <c r="E539" s="3"/>
      <c r="F539" s="3"/>
      <c r="G539" s="3"/>
      <c r="H539" s="87"/>
    </row>
    <row r="540" spans="1:8" x14ac:dyDescent="0.25">
      <c r="A540" s="101"/>
      <c r="B540" s="62"/>
      <c r="C540" s="62"/>
      <c r="D540" s="93"/>
      <c r="E540" s="3"/>
      <c r="F540" s="3"/>
      <c r="G540" s="3"/>
      <c r="H540" s="87"/>
    </row>
    <row r="541" spans="1:8" x14ac:dyDescent="0.25">
      <c r="A541" s="101"/>
      <c r="B541" s="62"/>
      <c r="C541" s="62"/>
      <c r="D541" s="93"/>
      <c r="E541" s="3"/>
      <c r="F541" s="3"/>
      <c r="G541" s="3"/>
      <c r="H541" s="87"/>
    </row>
    <row r="542" spans="1:8" x14ac:dyDescent="0.25">
      <c r="A542" s="101"/>
      <c r="B542" s="62"/>
      <c r="C542" s="62"/>
      <c r="D542" s="93"/>
      <c r="E542" s="3"/>
      <c r="F542" s="3"/>
      <c r="G542" s="3"/>
      <c r="H542" s="87"/>
    </row>
    <row r="543" spans="1:8" x14ac:dyDescent="0.25">
      <c r="A543" s="101"/>
      <c r="B543" s="62"/>
      <c r="C543" s="62"/>
      <c r="D543" s="93"/>
      <c r="E543" s="3"/>
      <c r="F543" s="3"/>
      <c r="G543" s="3"/>
      <c r="H543" s="87"/>
    </row>
    <row r="544" spans="1:8" x14ac:dyDescent="0.25">
      <c r="A544" s="101"/>
      <c r="B544" s="62"/>
      <c r="C544" s="62"/>
      <c r="D544" s="93"/>
      <c r="E544" s="3"/>
      <c r="F544" s="3"/>
      <c r="G544" s="3"/>
      <c r="H544" s="87"/>
    </row>
    <row r="545" spans="1:8" x14ac:dyDescent="0.25">
      <c r="A545" s="101"/>
      <c r="B545" s="62"/>
      <c r="C545" s="62"/>
      <c r="D545" s="93"/>
      <c r="E545" s="3"/>
      <c r="F545" s="3"/>
      <c r="G545" s="3"/>
      <c r="H545" s="87"/>
    </row>
    <row r="546" spans="1:8" x14ac:dyDescent="0.25">
      <c r="A546" s="101"/>
      <c r="B546" s="62"/>
      <c r="C546" s="62"/>
      <c r="D546" s="93"/>
      <c r="E546" s="3"/>
      <c r="F546" s="3"/>
      <c r="G546" s="3"/>
      <c r="H546" s="87"/>
    </row>
    <row r="547" spans="1:8" x14ac:dyDescent="0.25">
      <c r="A547" s="101"/>
      <c r="B547" s="62"/>
      <c r="C547" s="62"/>
      <c r="D547" s="93"/>
      <c r="E547" s="3"/>
      <c r="F547" s="3"/>
      <c r="G547" s="3"/>
      <c r="H547" s="87"/>
    </row>
    <row r="548" spans="1:8" x14ac:dyDescent="0.25">
      <c r="A548" s="101"/>
      <c r="B548" s="62"/>
      <c r="C548" s="62"/>
      <c r="D548" s="93"/>
      <c r="E548" s="3"/>
      <c r="F548" s="3"/>
      <c r="G548" s="3"/>
      <c r="H548" s="87"/>
    </row>
    <row r="549" spans="1:8" x14ac:dyDescent="0.25">
      <c r="A549" s="101"/>
      <c r="B549" s="62"/>
      <c r="C549" s="62"/>
      <c r="D549" s="93"/>
      <c r="E549" s="3"/>
      <c r="F549" s="3"/>
      <c r="G549" s="3"/>
      <c r="H549" s="87"/>
    </row>
    <row r="550" spans="1:8" x14ac:dyDescent="0.25">
      <c r="A550" s="101"/>
      <c r="B550" s="62"/>
      <c r="C550" s="62"/>
      <c r="D550" s="93"/>
      <c r="E550" s="3"/>
      <c r="F550" s="3"/>
      <c r="G550" s="3"/>
      <c r="H550" s="87"/>
    </row>
    <row r="551" spans="1:8" x14ac:dyDescent="0.25">
      <c r="A551" s="101"/>
      <c r="B551" s="62"/>
      <c r="C551" s="62"/>
      <c r="D551" s="93"/>
      <c r="E551" s="3"/>
      <c r="F551" s="3"/>
      <c r="G551" s="3"/>
      <c r="H551" s="87"/>
    </row>
    <row r="552" spans="1:8" x14ac:dyDescent="0.25">
      <c r="A552" s="101"/>
      <c r="B552" s="62"/>
      <c r="C552" s="62"/>
      <c r="D552" s="93"/>
      <c r="E552" s="3"/>
      <c r="F552" s="3"/>
      <c r="G552" s="3"/>
      <c r="H552" s="87"/>
    </row>
    <row r="553" spans="1:8" x14ac:dyDescent="0.25">
      <c r="A553" s="101"/>
      <c r="B553" s="62"/>
      <c r="C553" s="62"/>
      <c r="D553" s="93"/>
      <c r="E553" s="3"/>
      <c r="F553" s="3"/>
      <c r="G553" s="3"/>
      <c r="H553" s="87"/>
    </row>
    <row r="554" spans="1:8" x14ac:dyDescent="0.25">
      <c r="A554" s="101"/>
      <c r="B554" s="62"/>
      <c r="C554" s="62"/>
      <c r="D554" s="93"/>
      <c r="E554" s="3"/>
      <c r="F554" s="3"/>
      <c r="G554" s="3"/>
      <c r="H554" s="87"/>
    </row>
    <row r="555" spans="1:8" x14ac:dyDescent="0.25">
      <c r="A555" s="101"/>
      <c r="B555" s="62"/>
      <c r="C555" s="62"/>
      <c r="D555" s="93"/>
      <c r="E555" s="3"/>
      <c r="F555" s="3"/>
      <c r="G555" s="3"/>
      <c r="H555" s="87"/>
    </row>
    <row r="556" spans="1:8" x14ac:dyDescent="0.25">
      <c r="A556" s="101"/>
      <c r="B556" s="62"/>
      <c r="C556" s="62"/>
      <c r="D556" s="93"/>
      <c r="E556" s="3"/>
      <c r="F556" s="3"/>
      <c r="G556" s="3"/>
      <c r="H556" s="87"/>
    </row>
    <row r="557" spans="1:8" x14ac:dyDescent="0.25">
      <c r="A557" s="101"/>
      <c r="B557" s="62"/>
      <c r="C557" s="62"/>
      <c r="D557" s="93"/>
      <c r="E557" s="3"/>
      <c r="F557" s="3"/>
      <c r="G557" s="3"/>
      <c r="H557" s="87"/>
    </row>
    <row r="558" spans="1:8" x14ac:dyDescent="0.25">
      <c r="A558" s="101"/>
      <c r="B558" s="62"/>
      <c r="C558" s="62"/>
      <c r="D558" s="93"/>
      <c r="E558" s="3"/>
      <c r="F558" s="3"/>
      <c r="G558" s="3"/>
      <c r="H558" s="87"/>
    </row>
    <row r="559" spans="1:8" x14ac:dyDescent="0.25">
      <c r="A559" s="101"/>
      <c r="B559" s="62"/>
      <c r="C559" s="62"/>
      <c r="D559" s="93"/>
      <c r="E559" s="3"/>
      <c r="F559" s="3"/>
      <c r="G559" s="3"/>
      <c r="H559" s="87"/>
    </row>
    <row r="560" spans="1:8" x14ac:dyDescent="0.25">
      <c r="A560" s="101"/>
      <c r="B560" s="62"/>
      <c r="C560" s="62"/>
      <c r="D560" s="93"/>
      <c r="E560" s="3"/>
      <c r="F560" s="3"/>
      <c r="G560" s="3"/>
      <c r="H560" s="87"/>
    </row>
    <row r="561" spans="1:8" x14ac:dyDescent="0.25">
      <c r="A561" s="101"/>
      <c r="B561" s="62"/>
      <c r="C561" s="62"/>
      <c r="D561" s="93"/>
      <c r="E561" s="3"/>
      <c r="F561" s="3"/>
      <c r="G561" s="3"/>
      <c r="H561" s="87"/>
    </row>
    <row r="562" spans="1:8" x14ac:dyDescent="0.25">
      <c r="A562" s="101"/>
      <c r="B562" s="62"/>
      <c r="C562" s="62"/>
      <c r="D562" s="93"/>
      <c r="E562" s="3"/>
      <c r="F562" s="3"/>
      <c r="G562" s="3"/>
      <c r="H562" s="87"/>
    </row>
    <row r="563" spans="1:8" x14ac:dyDescent="0.25">
      <c r="A563" s="101"/>
      <c r="B563" s="62"/>
      <c r="C563" s="62"/>
      <c r="D563" s="93"/>
      <c r="E563" s="3"/>
      <c r="F563" s="3"/>
      <c r="G563" s="3"/>
      <c r="H563" s="87"/>
    </row>
    <row r="564" spans="1:8" x14ac:dyDescent="0.25">
      <c r="A564" s="101"/>
      <c r="B564" s="62"/>
      <c r="C564" s="62"/>
      <c r="D564" s="93"/>
      <c r="E564" s="3"/>
      <c r="F564" s="3"/>
      <c r="G564" s="3"/>
      <c r="H564" s="87"/>
    </row>
    <row r="565" spans="1:8" x14ac:dyDescent="0.25">
      <c r="A565" s="101"/>
      <c r="B565" s="62"/>
      <c r="C565" s="62"/>
      <c r="D565" s="93"/>
      <c r="E565" s="3"/>
      <c r="F565" s="3"/>
      <c r="G565" s="3"/>
      <c r="H565" s="87"/>
    </row>
    <row r="566" spans="1:8" x14ac:dyDescent="0.25">
      <c r="A566" s="101"/>
      <c r="B566" s="62"/>
      <c r="C566" s="62"/>
      <c r="D566" s="93"/>
      <c r="E566" s="3"/>
      <c r="F566" s="3"/>
      <c r="G566" s="3"/>
      <c r="H566" s="87"/>
    </row>
    <row r="567" spans="1:8" x14ac:dyDescent="0.25">
      <c r="A567" s="101"/>
      <c r="B567" s="62"/>
      <c r="C567" s="62"/>
      <c r="D567" s="93"/>
      <c r="E567" s="3"/>
      <c r="F567" s="3"/>
      <c r="G567" s="3"/>
      <c r="H567" s="87"/>
    </row>
    <row r="568" spans="1:8" x14ac:dyDescent="0.25">
      <c r="A568" s="101"/>
      <c r="B568" s="62"/>
      <c r="C568" s="62"/>
      <c r="D568" s="93"/>
      <c r="E568" s="3"/>
      <c r="F568" s="3"/>
      <c r="G568" s="3"/>
      <c r="H568" s="87"/>
    </row>
    <row r="569" spans="1:8" x14ac:dyDescent="0.25">
      <c r="A569" s="101"/>
      <c r="B569" s="62"/>
      <c r="C569" s="62"/>
      <c r="D569" s="93"/>
      <c r="E569" s="3"/>
      <c r="F569" s="3"/>
      <c r="G569" s="3"/>
      <c r="H569" s="87"/>
    </row>
    <row r="570" spans="1:8" x14ac:dyDescent="0.25">
      <c r="A570" s="101"/>
      <c r="B570" s="62"/>
      <c r="C570" s="62"/>
      <c r="D570" s="93"/>
      <c r="E570" s="3"/>
      <c r="F570" s="3"/>
      <c r="G570" s="3"/>
      <c r="H570" s="87"/>
    </row>
    <row r="571" spans="1:8" x14ac:dyDescent="0.25">
      <c r="A571" s="101"/>
      <c r="B571" s="62"/>
      <c r="C571" s="62"/>
      <c r="D571" s="93"/>
      <c r="E571" s="3"/>
      <c r="F571" s="3"/>
      <c r="G571" s="3"/>
      <c r="H571" s="87"/>
    </row>
    <row r="572" spans="1:8" x14ac:dyDescent="0.25">
      <c r="A572" s="101"/>
      <c r="B572" s="62"/>
      <c r="C572" s="62"/>
      <c r="D572" s="93"/>
      <c r="E572" s="3"/>
      <c r="F572" s="3"/>
      <c r="G572" s="3"/>
      <c r="H572" s="87"/>
    </row>
    <row r="573" spans="1:8" x14ac:dyDescent="0.25">
      <c r="A573" s="101"/>
      <c r="B573" s="62"/>
      <c r="C573" s="62"/>
      <c r="D573" s="93"/>
      <c r="E573" s="3"/>
      <c r="F573" s="3"/>
      <c r="G573" s="3"/>
      <c r="H573" s="87"/>
    </row>
    <row r="574" spans="1:8" x14ac:dyDescent="0.25">
      <c r="A574" s="101"/>
      <c r="B574" s="62"/>
      <c r="C574" s="62"/>
      <c r="D574" s="93"/>
      <c r="E574" s="3"/>
      <c r="F574" s="3"/>
      <c r="G574" s="3"/>
      <c r="H574" s="87"/>
    </row>
    <row r="575" spans="1:8" x14ac:dyDescent="0.25">
      <c r="A575" s="101"/>
      <c r="B575" s="62"/>
      <c r="C575" s="62"/>
      <c r="D575" s="93"/>
      <c r="E575" s="3"/>
      <c r="F575" s="3"/>
      <c r="G575" s="3"/>
      <c r="H575" s="87"/>
    </row>
    <row r="576" spans="1:8" x14ac:dyDescent="0.25">
      <c r="A576" s="101"/>
      <c r="B576" s="62"/>
      <c r="C576" s="62"/>
      <c r="D576" s="93"/>
      <c r="E576" s="3"/>
      <c r="F576" s="3"/>
      <c r="G576" s="3"/>
      <c r="H576" s="87"/>
    </row>
  </sheetData>
  <mergeCells count="6">
    <mergeCell ref="A8:D8"/>
    <mergeCell ref="B4:C5"/>
    <mergeCell ref="D4:D5"/>
    <mergeCell ref="D345:D346"/>
    <mergeCell ref="B345:B346"/>
    <mergeCell ref="A345:A346"/>
  </mergeCells>
  <hyperlinks>
    <hyperlink ref="D10" r:id="rId1" xr:uid="{00000000-0004-0000-0000-000000000000}"/>
    <hyperlink ref="D11" r:id="rId2" xr:uid="{00000000-0004-0000-0000-000001000000}"/>
    <hyperlink ref="D12" r:id="rId3" xr:uid="{00000000-0004-0000-0000-000002000000}"/>
    <hyperlink ref="D13" r:id="rId4" xr:uid="{00000000-0004-0000-0000-000003000000}"/>
    <hyperlink ref="D14" r:id="rId5" xr:uid="{00000000-0004-0000-0000-000004000000}"/>
    <hyperlink ref="D15" r:id="rId6" xr:uid="{00000000-0004-0000-0000-000005000000}"/>
    <hyperlink ref="D17" r:id="rId7" xr:uid="{00000000-0004-0000-0000-000006000000}"/>
    <hyperlink ref="D18" r:id="rId8" xr:uid="{00000000-0004-0000-0000-000007000000}"/>
    <hyperlink ref="D19" r:id="rId9" xr:uid="{00000000-0004-0000-0000-000008000000}"/>
    <hyperlink ref="D20" r:id="rId10" xr:uid="{00000000-0004-0000-0000-000009000000}"/>
    <hyperlink ref="D21" r:id="rId11" xr:uid="{00000000-0004-0000-0000-00000A000000}"/>
    <hyperlink ref="D22" r:id="rId12" xr:uid="{00000000-0004-0000-0000-00000B000000}"/>
    <hyperlink ref="D23" r:id="rId13" xr:uid="{00000000-0004-0000-0000-00000C000000}"/>
    <hyperlink ref="D24" r:id="rId14" xr:uid="{00000000-0004-0000-0000-00000D000000}"/>
    <hyperlink ref="D25" r:id="rId15" xr:uid="{00000000-0004-0000-0000-00000E000000}"/>
    <hyperlink ref="D26" r:id="rId16" xr:uid="{00000000-0004-0000-0000-00000F000000}"/>
    <hyperlink ref="D27" r:id="rId17" xr:uid="{00000000-0004-0000-0000-000010000000}"/>
    <hyperlink ref="D28" r:id="rId18" xr:uid="{00000000-0004-0000-0000-000011000000}"/>
    <hyperlink ref="D31" r:id="rId19" xr:uid="{00000000-0004-0000-0000-000012000000}"/>
    <hyperlink ref="D30" r:id="rId20" xr:uid="{00000000-0004-0000-0000-000013000000}"/>
    <hyperlink ref="D29" r:id="rId21" xr:uid="{00000000-0004-0000-0000-000014000000}"/>
    <hyperlink ref="D355" r:id="rId22" xr:uid="{00000000-0004-0000-0000-000015000000}"/>
    <hyperlink ref="D356" r:id="rId23" xr:uid="{00000000-0004-0000-0000-000016000000}"/>
    <hyperlink ref="D16" r:id="rId24" xr:uid="{00000000-0004-0000-0000-000017000000}"/>
    <hyperlink ref="D32" r:id="rId25" xr:uid="{00000000-0004-0000-0000-000018000000}"/>
    <hyperlink ref="D33" r:id="rId26" xr:uid="{00000000-0004-0000-0000-000019000000}"/>
    <hyperlink ref="D37" r:id="rId27" xr:uid="{00000000-0004-0000-0000-00001A000000}"/>
    <hyperlink ref="D35" r:id="rId28" xr:uid="{00000000-0004-0000-0000-00001B000000}"/>
    <hyperlink ref="D34" r:id="rId29" xr:uid="{00000000-0004-0000-0000-00001C000000}"/>
    <hyperlink ref="D36" r:id="rId30" xr:uid="{00000000-0004-0000-0000-00001D000000}"/>
    <hyperlink ref="D40" r:id="rId31" xr:uid="{00000000-0004-0000-0000-00001E000000}"/>
    <hyperlink ref="D48" r:id="rId32" xr:uid="{00000000-0004-0000-0000-00001F000000}"/>
    <hyperlink ref="D45" r:id="rId33" xr:uid="{00000000-0004-0000-0000-000020000000}"/>
    <hyperlink ref="D47" r:id="rId34" xr:uid="{00000000-0004-0000-0000-000021000000}"/>
    <hyperlink ref="D46" r:id="rId35" xr:uid="{00000000-0004-0000-0000-000022000000}"/>
    <hyperlink ref="D50" r:id="rId36" xr:uid="{00000000-0004-0000-0000-000023000000}"/>
    <hyperlink ref="D39" r:id="rId37" xr:uid="{00000000-0004-0000-0000-000024000000}"/>
    <hyperlink ref="D38" r:id="rId38" xr:uid="{00000000-0004-0000-0000-000025000000}"/>
    <hyperlink ref="D51" r:id="rId39" xr:uid="{00000000-0004-0000-0000-000026000000}"/>
    <hyperlink ref="D42" r:id="rId40" xr:uid="{00000000-0004-0000-0000-000027000000}"/>
    <hyperlink ref="D62" r:id="rId41" xr:uid="{00000000-0004-0000-0000-000028000000}"/>
    <hyperlink ref="D63" r:id="rId42" xr:uid="{00000000-0004-0000-0000-000029000000}"/>
    <hyperlink ref="D53" r:id="rId43" xr:uid="{00000000-0004-0000-0000-00002A000000}"/>
    <hyperlink ref="D58" r:id="rId44" xr:uid="{00000000-0004-0000-0000-00002B000000}"/>
    <hyperlink ref="D59" r:id="rId45" xr:uid="{00000000-0004-0000-0000-00002C000000}"/>
    <hyperlink ref="D61" r:id="rId46" xr:uid="{00000000-0004-0000-0000-00002D000000}"/>
    <hyperlink ref="D54" r:id="rId47" xr:uid="{00000000-0004-0000-0000-00002E000000}"/>
    <hyperlink ref="D60" r:id="rId48" xr:uid="{00000000-0004-0000-0000-00002F000000}"/>
    <hyperlink ref="D65" r:id="rId49" xr:uid="{00000000-0004-0000-0000-000030000000}"/>
    <hyperlink ref="D71" r:id="rId50" xr:uid="{00000000-0004-0000-0000-000031000000}"/>
    <hyperlink ref="D52" r:id="rId51" xr:uid="{00000000-0004-0000-0000-000032000000}"/>
    <hyperlink ref="D55" r:id="rId52" xr:uid="{00000000-0004-0000-0000-000033000000}"/>
    <hyperlink ref="D68" r:id="rId53" xr:uid="{00000000-0004-0000-0000-000034000000}"/>
    <hyperlink ref="D69" r:id="rId54" xr:uid="{00000000-0004-0000-0000-000035000000}"/>
    <hyperlink ref="D70" r:id="rId55" xr:uid="{00000000-0004-0000-0000-000036000000}"/>
    <hyperlink ref="D66" r:id="rId56" location=":~:text=Colorado%20contributed%20%247.59%20billion%20in,pupil%2C%20not%20adjusted%20for%20inflation." xr:uid="{00000000-0004-0000-0000-000037000000}"/>
    <hyperlink ref="D72" r:id="rId57" xr:uid="{00000000-0004-0000-0000-000038000000}"/>
    <hyperlink ref="D75" r:id="rId58" xr:uid="{00000000-0004-0000-0000-000039000000}"/>
    <hyperlink ref="D74" r:id="rId59" xr:uid="{00000000-0004-0000-0000-00003A000000}"/>
    <hyperlink ref="D76" r:id="rId60" xr:uid="{00000000-0004-0000-0000-00003B000000}"/>
    <hyperlink ref="D73" r:id="rId61" xr:uid="{00000000-0004-0000-0000-00003C000000}"/>
    <hyperlink ref="D79" r:id="rId62" xr:uid="{00000000-0004-0000-0000-00003D000000}"/>
    <hyperlink ref="D82" r:id="rId63" xr:uid="{00000000-0004-0000-0000-00003E000000}"/>
    <hyperlink ref="D83" r:id="rId64" xr:uid="{00000000-0004-0000-0000-00003F000000}"/>
    <hyperlink ref="D84" r:id="rId65" xr:uid="{00000000-0004-0000-0000-000040000000}"/>
    <hyperlink ref="D92" r:id="rId66" xr:uid="{00000000-0004-0000-0000-000041000000}"/>
    <hyperlink ref="D77" r:id="rId67" xr:uid="{00000000-0004-0000-0000-000042000000}"/>
    <hyperlink ref="D78" r:id="rId68" xr:uid="{00000000-0004-0000-0000-000043000000}"/>
    <hyperlink ref="D80" r:id="rId69" xr:uid="{00000000-0004-0000-0000-000044000000}"/>
    <hyperlink ref="D81" r:id="rId70" xr:uid="{00000000-0004-0000-0000-000045000000}"/>
    <hyperlink ref="D85" r:id="rId71" xr:uid="{00000000-0004-0000-0000-000046000000}"/>
    <hyperlink ref="D86" r:id="rId72" xr:uid="{00000000-0004-0000-0000-000047000000}"/>
    <hyperlink ref="D93" r:id="rId73" xr:uid="{00000000-0004-0000-0000-000048000000}"/>
    <hyperlink ref="D88" r:id="rId74" xr:uid="{00000000-0004-0000-0000-000049000000}"/>
    <hyperlink ref="D87" r:id="rId75" xr:uid="{00000000-0004-0000-0000-00004A000000}"/>
    <hyperlink ref="D91" r:id="rId76" xr:uid="{00000000-0004-0000-0000-00004B000000}"/>
    <hyperlink ref="D89" r:id="rId77" xr:uid="{00000000-0004-0000-0000-00004C000000}"/>
    <hyperlink ref="D94" r:id="rId78" xr:uid="{00000000-0004-0000-0000-00004D000000}"/>
    <hyperlink ref="D103" r:id="rId79" xr:uid="{00000000-0004-0000-0000-00004E000000}"/>
    <hyperlink ref="D104" r:id="rId80" xr:uid="{00000000-0004-0000-0000-00004F000000}"/>
    <hyperlink ref="D105" r:id="rId81" xr:uid="{00000000-0004-0000-0000-000050000000}"/>
    <hyperlink ref="D106" r:id="rId82" xr:uid="{00000000-0004-0000-0000-000051000000}"/>
    <hyperlink ref="D99" r:id="rId83" xr:uid="{00000000-0004-0000-0000-000052000000}"/>
    <hyperlink ref="D100" r:id="rId84" xr:uid="{00000000-0004-0000-0000-000053000000}"/>
    <hyperlink ref="D107" r:id="rId85" xr:uid="{00000000-0004-0000-0000-000054000000}"/>
    <hyperlink ref="D110" r:id="rId86" xr:uid="{00000000-0004-0000-0000-000055000000}"/>
    <hyperlink ref="D108" r:id="rId87" xr:uid="{00000000-0004-0000-0000-000056000000}"/>
    <hyperlink ref="D109" r:id="rId88" xr:uid="{00000000-0004-0000-0000-000057000000}"/>
    <hyperlink ref="D98" r:id="rId89" xr:uid="{00000000-0004-0000-0000-000058000000}"/>
    <hyperlink ref="D111" r:id="rId90" xr:uid="{00000000-0004-0000-0000-000059000000}"/>
    <hyperlink ref="D102" r:id="rId91" location=":~:text=e%2DConnectivity%20for%20all%20rural,economic%20activity%20throughout%20the%20US." xr:uid="{00000000-0004-0000-0000-00005A000000}"/>
    <hyperlink ref="D97" r:id="rId92" xr:uid="{00000000-0004-0000-0000-00005B000000}"/>
    <hyperlink ref="D101" r:id="rId93" xr:uid="{00000000-0004-0000-0000-00005C000000}"/>
    <hyperlink ref="D112" r:id="rId94" xr:uid="{00000000-0004-0000-0000-00005D000000}"/>
    <hyperlink ref="D118" r:id="rId95" xr:uid="{00000000-0004-0000-0000-00005E000000}"/>
    <hyperlink ref="D119" r:id="rId96" xr:uid="{00000000-0004-0000-0000-00005F000000}"/>
    <hyperlink ref="D113" r:id="rId97" xr:uid="{00000000-0004-0000-0000-000060000000}"/>
    <hyperlink ref="D117" r:id="rId98" xr:uid="{00000000-0004-0000-0000-000061000000}"/>
    <hyperlink ref="D115" r:id="rId99" xr:uid="{00000000-0004-0000-0000-000062000000}"/>
    <hyperlink ref="D134" r:id="rId100" xr:uid="{00000000-0004-0000-0000-000063000000}"/>
    <hyperlink ref="D135" r:id="rId101" xr:uid="{00000000-0004-0000-0000-000064000000}"/>
    <hyperlink ref="D138" r:id="rId102" xr:uid="{00000000-0004-0000-0000-000065000000}"/>
    <hyperlink ref="D136" r:id="rId103" xr:uid="{00000000-0004-0000-0000-000066000000}"/>
    <hyperlink ref="D137" r:id="rId104" xr:uid="{00000000-0004-0000-0000-000067000000}"/>
    <hyperlink ref="D128" r:id="rId105" xr:uid="{00000000-0004-0000-0000-000068000000}"/>
    <hyperlink ref="D130" r:id="rId106" xr:uid="{00000000-0004-0000-0000-000069000000}"/>
    <hyperlink ref="D121" r:id="rId107" xr:uid="{00000000-0004-0000-0000-00006A000000}"/>
    <hyperlink ref="D123" r:id="rId108" xr:uid="{00000000-0004-0000-0000-00006B000000}"/>
    <hyperlink ref="D124" r:id="rId109" xr:uid="{00000000-0004-0000-0000-00006C000000}"/>
    <hyperlink ref="D122" r:id="rId110" xr:uid="{00000000-0004-0000-0000-00006D000000}"/>
    <hyperlink ref="D125" r:id="rId111" xr:uid="{00000000-0004-0000-0000-00006E000000}"/>
    <hyperlink ref="D126" r:id="rId112" xr:uid="{00000000-0004-0000-0000-00006F000000}"/>
    <hyperlink ref="D127" r:id="rId113" xr:uid="{00000000-0004-0000-0000-000070000000}"/>
    <hyperlink ref="D131" r:id="rId114" xr:uid="{00000000-0004-0000-0000-000071000000}"/>
    <hyperlink ref="D132" r:id="rId115" xr:uid="{00000000-0004-0000-0000-000072000000}"/>
    <hyperlink ref="D133" r:id="rId116" xr:uid="{00000000-0004-0000-0000-000073000000}"/>
    <hyperlink ref="D354" r:id="rId117" xr:uid="{00000000-0004-0000-0000-000074000000}"/>
    <hyperlink ref="D144" r:id="rId118" xr:uid="{00000000-0004-0000-0000-000075000000}"/>
    <hyperlink ref="D142" r:id="rId119" xr:uid="{00000000-0004-0000-0000-000076000000}"/>
    <hyperlink ref="D139" r:id="rId120" xr:uid="{00000000-0004-0000-0000-000077000000}"/>
    <hyperlink ref="D140" r:id="rId121" xr:uid="{00000000-0004-0000-0000-000078000000}"/>
    <hyperlink ref="D146" r:id="rId122" xr:uid="{00000000-0004-0000-0000-000079000000}"/>
    <hyperlink ref="D145" r:id="rId123" xr:uid="{00000000-0004-0000-0000-00007A000000}"/>
    <hyperlink ref="D143" r:id="rId124" xr:uid="{00000000-0004-0000-0000-00007B000000}"/>
    <hyperlink ref="D147" r:id="rId125" xr:uid="{00000000-0004-0000-0000-00007C000000}"/>
    <hyperlink ref="D148" r:id="rId126" xr:uid="{00000000-0004-0000-0000-00007D000000}"/>
    <hyperlink ref="D149" r:id="rId127" xr:uid="{00000000-0004-0000-0000-00007E000000}"/>
    <hyperlink ref="D150" r:id="rId128" xr:uid="{00000000-0004-0000-0000-00007F000000}"/>
    <hyperlink ref="D151" r:id="rId129" xr:uid="{00000000-0004-0000-0000-000080000000}"/>
    <hyperlink ref="D152" r:id="rId130" xr:uid="{00000000-0004-0000-0000-000081000000}"/>
    <hyperlink ref="D347" r:id="rId131" xr:uid="{00000000-0004-0000-0000-000082000000}"/>
    <hyperlink ref="D141" r:id="rId132" xr:uid="{00000000-0004-0000-0000-000083000000}"/>
    <hyperlink ref="D154" r:id="rId133" xr:uid="{00000000-0004-0000-0000-000084000000}"/>
    <hyperlink ref="D183" r:id="rId134" xr:uid="{00000000-0004-0000-0000-000085000000}"/>
    <hyperlink ref="D175" r:id="rId135" xr:uid="{00000000-0004-0000-0000-000086000000}"/>
    <hyperlink ref="D170" r:id="rId136" xr:uid="{00000000-0004-0000-0000-000087000000}"/>
    <hyperlink ref="D169" r:id="rId137" xr:uid="{00000000-0004-0000-0000-000088000000}"/>
    <hyperlink ref="D168" r:id="rId138" xr:uid="{00000000-0004-0000-0000-000089000000}"/>
    <hyperlink ref="D187" r:id="rId139" xr:uid="{00000000-0004-0000-0000-00008A000000}"/>
    <hyperlink ref="D186" r:id="rId140" xr:uid="{00000000-0004-0000-0000-00008B000000}"/>
    <hyperlink ref="D184" r:id="rId141" xr:uid="{00000000-0004-0000-0000-00008C000000}"/>
    <hyperlink ref="D176" r:id="rId142" xr:uid="{00000000-0004-0000-0000-00008D000000}"/>
    <hyperlink ref="D177" r:id="rId143" xr:uid="{00000000-0004-0000-0000-00008E000000}"/>
    <hyperlink ref="D178" r:id="rId144" xr:uid="{00000000-0004-0000-0000-00008F000000}"/>
    <hyperlink ref="D182" r:id="rId145" xr:uid="{00000000-0004-0000-0000-000090000000}"/>
    <hyperlink ref="D174" r:id="rId146" xr:uid="{00000000-0004-0000-0000-000091000000}"/>
    <hyperlink ref="D180" r:id="rId147" xr:uid="{00000000-0004-0000-0000-000092000000}"/>
    <hyperlink ref="D188" r:id="rId148" xr:uid="{00000000-0004-0000-0000-000093000000}"/>
    <hyperlink ref="D189" r:id="rId149" xr:uid="{00000000-0004-0000-0000-000094000000}"/>
    <hyperlink ref="D190" r:id="rId150" xr:uid="{00000000-0004-0000-0000-000095000000}"/>
    <hyperlink ref="D181" r:id="rId151" xr:uid="{00000000-0004-0000-0000-000096000000}"/>
    <hyperlink ref="D185" r:id="rId152" xr:uid="{00000000-0004-0000-0000-000097000000}"/>
    <hyperlink ref="D171" r:id="rId153" xr:uid="{00000000-0004-0000-0000-000098000000}"/>
    <hyperlink ref="D172" r:id="rId154" xr:uid="{00000000-0004-0000-0000-000099000000}"/>
    <hyperlink ref="D179" r:id="rId155" xr:uid="{00000000-0004-0000-0000-00009A000000}"/>
    <hyperlink ref="D162" r:id="rId156" xr:uid="{00000000-0004-0000-0000-00009B000000}"/>
    <hyperlink ref="D157" r:id="rId157" xr:uid="{00000000-0004-0000-0000-00009C000000}"/>
    <hyperlink ref="D159" r:id="rId158" xr:uid="{00000000-0004-0000-0000-00009D000000}"/>
    <hyperlink ref="D158" r:id="rId159" xr:uid="{00000000-0004-0000-0000-00009E000000}"/>
    <hyperlink ref="D167" r:id="rId160" xr:uid="{00000000-0004-0000-0000-00009F000000}"/>
    <hyperlink ref="D160" r:id="rId161" xr:uid="{00000000-0004-0000-0000-0000A0000000}"/>
    <hyperlink ref="D193" r:id="rId162" xr:uid="{00000000-0004-0000-0000-0000A1000000}"/>
    <hyperlink ref="D194" r:id="rId163" location="4" xr:uid="{00000000-0004-0000-0000-0000A2000000}"/>
    <hyperlink ref="D196" r:id="rId164" location="4" xr:uid="{00000000-0004-0000-0000-0000A3000000}"/>
    <hyperlink ref="D191" r:id="rId165" xr:uid="{00000000-0004-0000-0000-0000A4000000}"/>
    <hyperlink ref="D192" r:id="rId166" xr:uid="{00000000-0004-0000-0000-0000A5000000}"/>
    <hyperlink ref="D349" r:id="rId167" xr:uid="{00000000-0004-0000-0000-0000A6000000}"/>
    <hyperlink ref="D348" r:id="rId168" xr:uid="{00000000-0004-0000-0000-0000A7000000}"/>
    <hyperlink ref="D369" r:id="rId169" xr:uid="{00000000-0004-0000-0000-0000A8000000}"/>
    <hyperlink ref="D370" r:id="rId170" xr:uid="{00000000-0004-0000-0000-0000A9000000}"/>
    <hyperlink ref="D350" r:id="rId171" xr:uid="{00000000-0004-0000-0000-0000AA000000}"/>
    <hyperlink ref="D366" r:id="rId172" xr:uid="{00000000-0004-0000-0000-0000AB000000}"/>
    <hyperlink ref="D351" r:id="rId173" xr:uid="{00000000-0004-0000-0000-0000AC000000}"/>
    <hyperlink ref="D361" r:id="rId174" xr:uid="{00000000-0004-0000-0000-0000AD000000}"/>
    <hyperlink ref="D362" r:id="rId175" location="otherlinks" xr:uid="{00000000-0004-0000-0000-0000AE000000}"/>
    <hyperlink ref="D352" r:id="rId176" xr:uid="{00000000-0004-0000-0000-0000AF000000}"/>
    <hyperlink ref="D161" r:id="rId177" xr:uid="{00000000-0004-0000-0000-0000B0000000}"/>
    <hyperlink ref="D165" r:id="rId178" xr:uid="{00000000-0004-0000-0000-0000B1000000}"/>
    <hyperlink ref="D156" r:id="rId179" xr:uid="{00000000-0004-0000-0000-0000B2000000}"/>
    <hyperlink ref="D166" r:id="rId180" xr:uid="{00000000-0004-0000-0000-0000B3000000}"/>
    <hyperlink ref="D163" r:id="rId181" xr:uid="{00000000-0004-0000-0000-0000B4000000}"/>
    <hyperlink ref="D164" r:id="rId182" xr:uid="{00000000-0004-0000-0000-0000B5000000}"/>
    <hyperlink ref="D364" r:id="rId183" xr:uid="{00000000-0004-0000-0000-0000B6000000}"/>
    <hyperlink ref="D363" r:id="rId184" xr:uid="{00000000-0004-0000-0000-0000B7000000}"/>
    <hyperlink ref="D367" r:id="rId185" xr:uid="{00000000-0004-0000-0000-0000B8000000}"/>
    <hyperlink ref="D368" r:id="rId186" xr:uid="{00000000-0004-0000-0000-0000B9000000}"/>
    <hyperlink ref="D357" r:id="rId187" xr:uid="{00000000-0004-0000-0000-0000BA000000}"/>
    <hyperlink ref="D353" r:id="rId188" xr:uid="{00000000-0004-0000-0000-0000BB000000}"/>
    <hyperlink ref="D41" r:id="rId189" xr:uid="{00000000-0004-0000-0000-0000BC000000}"/>
    <hyperlink ref="D43" r:id="rId190" xr:uid="{00000000-0004-0000-0000-0000BD000000}"/>
    <hyperlink ref="D44" r:id="rId191" xr:uid="{00000000-0004-0000-0000-0000BE000000}"/>
    <hyperlink ref="D49" r:id="rId192" xr:uid="{00000000-0004-0000-0000-0000BF000000}"/>
    <hyperlink ref="D116" r:id="rId193" xr:uid="{00000000-0004-0000-0000-0000C0000000}"/>
    <hyperlink ref="D129" r:id="rId194" xr:uid="{00000000-0004-0000-0000-0000C1000000}"/>
    <hyperlink ref="D56" r:id="rId195" xr:uid="{00000000-0004-0000-0000-0000C2000000}"/>
    <hyperlink ref="D57" r:id="rId196" xr:uid="{00000000-0004-0000-0000-0000C3000000}"/>
    <hyperlink ref="D64" r:id="rId197" xr:uid="{00000000-0004-0000-0000-0000C4000000}"/>
    <hyperlink ref="D95" r:id="rId198" xr:uid="{00000000-0004-0000-0000-0000C5000000}"/>
    <hyperlink ref="D96" r:id="rId199" xr:uid="{00000000-0004-0000-0000-0000C6000000}"/>
    <hyperlink ref="D114" r:id="rId200" xr:uid="{00000000-0004-0000-0000-0000C7000000}"/>
    <hyperlink ref="D173" r:id="rId201" xr:uid="{00000000-0004-0000-0000-0000C8000000}"/>
    <hyperlink ref="D195" r:id="rId202" location="4" xr:uid="{00000000-0004-0000-0000-0000C9000000}"/>
    <hyperlink ref="D358" r:id="rId203" xr:uid="{00000000-0004-0000-0000-0000CA000000}"/>
    <hyperlink ref="D359" r:id="rId204" xr:uid="{00000000-0004-0000-0000-0000CB000000}"/>
    <hyperlink ref="D360" r:id="rId205" xr:uid="{00000000-0004-0000-0000-0000CC000000}"/>
    <hyperlink ref="D365" r:id="rId206" xr:uid="{00000000-0004-0000-0000-0000CD000000}"/>
    <hyperlink ref="D67" r:id="rId207" xr:uid="{2E9CC8B7-A6F9-4C3D-BEDC-1250E4F638F7}"/>
    <hyperlink ref="D153" r:id="rId208" xr:uid="{E08F6401-0209-4A78-964E-7C797C453AAD}"/>
    <hyperlink ref="D197" r:id="rId209" xr:uid="{5C2B804F-BFFF-4A19-9658-D078C168C129}"/>
    <hyperlink ref="D198" r:id="rId210" xr:uid="{5BB59DCF-1D2E-468A-B690-93262B9EF72D}"/>
    <hyperlink ref="D199" r:id="rId211" xr:uid="{5697B6FE-31C9-45AF-9F16-33387BF09DC1}"/>
    <hyperlink ref="D200" r:id="rId212" xr:uid="{26D8DCB0-500D-484A-A08F-DF83BC9A4C3A}"/>
    <hyperlink ref="D201" r:id="rId213" xr:uid="{3A59AD54-7043-48EC-BA93-0A2B005F173E}"/>
    <hyperlink ref="D202" r:id="rId214" xr:uid="{2642ABDA-8502-4ADE-AA85-D72FDE13F115}"/>
    <hyperlink ref="D203" r:id="rId215" xr:uid="{A223B79D-4270-4115-8BD0-CF683FF4D524}"/>
    <hyperlink ref="D204" r:id="rId216" xr:uid="{B40252A2-8667-4CF4-BA98-4C1DA9BD28F0}"/>
    <hyperlink ref="D205" r:id="rId217" xr:uid="{FAAC8842-BB23-4012-9AF8-1B06941F1F85}"/>
    <hyperlink ref="D206" r:id="rId218" xr:uid="{64565087-DE0F-4931-B0E7-EA5820009E12}"/>
    <hyperlink ref="D207" r:id="rId219" xr:uid="{D9509EC8-F7CF-4790-BF63-FD86345FD2B8}"/>
    <hyperlink ref="D208" r:id="rId220" xr:uid="{0F720DD7-68A1-4786-AB70-1BF5F308C905}"/>
    <hyperlink ref="D209" r:id="rId221" xr:uid="{6883781D-CC7D-4933-9F70-91E0D11FC2B9}"/>
    <hyperlink ref="D210" r:id="rId222" xr:uid="{9F16E35B-DEF8-4DBF-92D0-E59103E2B2D6}"/>
    <hyperlink ref="D211" r:id="rId223" xr:uid="{D5EEC3C8-FC10-42FE-B43B-007355821E59}"/>
    <hyperlink ref="D212" r:id="rId224" xr:uid="{E60FFBF2-9C89-450E-BA66-7C776AF19980}"/>
    <hyperlink ref="D213" r:id="rId225" xr:uid="{9FD5800C-8A42-4D61-8B84-52C6C48495E1}"/>
    <hyperlink ref="D214" r:id="rId226" xr:uid="{EDCE99A9-FF29-4B29-95DC-10576209F352}"/>
    <hyperlink ref="D215" r:id="rId227" xr:uid="{9741A93C-5F56-48FB-9A59-5F8D423AE25C}"/>
    <hyperlink ref="D216" r:id="rId228" xr:uid="{FF15AF04-1DBA-4517-9313-5195C7A2CC60}"/>
    <hyperlink ref="D217" r:id="rId229" xr:uid="{20AF4D2F-B91A-4532-AACF-70800B2A6E21}"/>
    <hyperlink ref="D218" r:id="rId230" xr:uid="{1C9F943C-EDF4-44FA-9C23-A593D54B8830}"/>
    <hyperlink ref="D219" r:id="rId231" xr:uid="{C5DF81FB-57C1-4C92-A8F5-76B797EBEDA9}"/>
    <hyperlink ref="D220" r:id="rId232" xr:uid="{992ECDD1-8301-4C0F-930E-D568952E6BF0}"/>
    <hyperlink ref="D221" r:id="rId233" xr:uid="{95486323-FFD0-4E84-AB81-EE643699EF81}"/>
    <hyperlink ref="D222" r:id="rId234" xr:uid="{CA1A9980-BE54-45B0-ABDB-474E733680E6}"/>
    <hyperlink ref="D223" r:id="rId235" xr:uid="{80EA2943-EB46-4CC0-AA87-213871C9B766}"/>
    <hyperlink ref="D224" r:id="rId236" xr:uid="{2488468D-E6F4-47DD-AB50-FFB7B0C499AE}"/>
    <hyperlink ref="D225" r:id="rId237" xr:uid="{CC3CDCF7-B966-4FFB-B634-79DC26DCC7BA}"/>
    <hyperlink ref="D226" r:id="rId238" xr:uid="{460213CE-3D84-4B94-8443-6115F68ABBF5}"/>
    <hyperlink ref="D227" r:id="rId239" xr:uid="{7075DDFE-0E5B-4344-B0B7-3F78C1A89DEB}"/>
    <hyperlink ref="D228" r:id="rId240" xr:uid="{B5201F34-0A6E-42C7-A4C6-0B4B0C69AD43}"/>
    <hyperlink ref="D229" r:id="rId241" xr:uid="{E7F4D407-CFC2-4909-B2D8-AB96692A6A60}"/>
    <hyperlink ref="D230" r:id="rId242" xr:uid="{A64F53F4-23DE-41BE-A1E0-C029A06A37C8}"/>
    <hyperlink ref="D231" r:id="rId243" xr:uid="{6331DADA-5BFD-4DB1-AC97-8D4D1B8A5BB2}"/>
    <hyperlink ref="D232" r:id="rId244" xr:uid="{49B0414E-4652-4266-AFDA-E508A7980D54}"/>
    <hyperlink ref="D233" r:id="rId245" xr:uid="{C7673CF9-9E9D-4FAE-BC84-2AAC04D20349}"/>
    <hyperlink ref="D234" r:id="rId246" location="!/state/Colorado" xr:uid="{7B8F56DB-CE99-4169-949C-405A6D150B56}"/>
    <hyperlink ref="D235" r:id="rId247" location="!/state/Colorado" xr:uid="{E4801B5F-B868-48B2-B714-D4759CA046F8}"/>
    <hyperlink ref="D236" r:id="rId248" location="!/state/Colorado" xr:uid="{3FCE4C1E-06A5-474E-920E-2CE868B9BB61}"/>
    <hyperlink ref="D237" r:id="rId249" xr:uid="{01A6266F-12AE-431E-9CA0-84E1EF4EEEF1}"/>
    <hyperlink ref="D238" r:id="rId250" xr:uid="{C6C0A2A3-0C31-48DD-9CB3-9C54556D2460}"/>
    <hyperlink ref="D239" r:id="rId251" xr:uid="{4848D750-A916-480B-92D6-008E96BE91B4}"/>
    <hyperlink ref="D240" r:id="rId252" location="!/state/Colorado" xr:uid="{6CF6390C-1876-46B2-ACF7-4F5BDD53D485}"/>
    <hyperlink ref="D241" r:id="rId253" xr:uid="{E0A4299D-B4C2-4609-8AF4-1381054BE070}"/>
    <hyperlink ref="D242" r:id="rId254" xr:uid="{71986399-0DB9-495C-949D-B2C13E5030D9}"/>
    <hyperlink ref="D243" r:id="rId255" xr:uid="{2AAC4FC2-A524-43E7-B429-F39041217FF3}"/>
    <hyperlink ref="D244" r:id="rId256" xr:uid="{EC15F97B-1F5A-4B8F-AEF9-26132CFFD86D}"/>
    <hyperlink ref="D245" r:id="rId257" xr:uid="{6790BEF4-AC91-4BA3-BBC6-9B0F9B29CA95}"/>
    <hyperlink ref="D246" r:id="rId258" xr:uid="{112AE121-2B6A-4CA0-BC17-8E85B60C629E}"/>
    <hyperlink ref="D248" r:id="rId259" xr:uid="{935E1127-804B-4876-92BB-397B388AD5A6}"/>
    <hyperlink ref="D247" r:id="rId260" xr:uid="{9F234C41-51D0-4E4B-853A-5F8191C9C6B4}"/>
    <hyperlink ref="D249" r:id="rId261" xr:uid="{AE264C9C-58D3-4843-8F7F-571D37320C45}"/>
    <hyperlink ref="D250" r:id="rId262" xr:uid="{A9B8D786-3395-4B65-A680-051EC5C2333C}"/>
    <hyperlink ref="D251" r:id="rId263" xr:uid="{9F2C8F1A-9119-4C80-9C32-B6E09C99C8D7}"/>
    <hyperlink ref="D252" r:id="rId264" xr:uid="{1EE82F87-4A46-4006-B38E-35202FB59412}"/>
    <hyperlink ref="D253" r:id="rId265" xr:uid="{7038887D-7EEA-4F8B-970E-B5631C82022F}"/>
    <hyperlink ref="D254" r:id="rId266" xr:uid="{1DC51DD5-A55C-4888-B24C-10BCD0206D91}"/>
    <hyperlink ref="D255" r:id="rId267" xr:uid="{2B04392F-6425-4406-9747-D9CA9B383D90}"/>
    <hyperlink ref="D256" r:id="rId268" xr:uid="{FAC65B85-AF3E-4E0F-BBFB-981222F53E9C}"/>
    <hyperlink ref="D257" r:id="rId269" xr:uid="{E698D537-FBCF-469C-A3C6-F9B5CC567222}"/>
    <hyperlink ref="D258" r:id="rId270" xr:uid="{3779AE7A-5C00-4E83-AEFE-EB009F069AF7}"/>
    <hyperlink ref="D259" r:id="rId271" location="lookup" xr:uid="{C304430E-2CD4-4BF3-ABB6-1F867975A12C}"/>
    <hyperlink ref="D260" r:id="rId272" location="lookup" xr:uid="{063BEFBE-CA0F-4BBB-ABF2-F5CE4D0E2D62}"/>
    <hyperlink ref="D261" r:id="rId273" xr:uid="{B02BCFC1-F6B1-4EFE-9F4C-7FBDE8B48B1D}"/>
    <hyperlink ref="D262" r:id="rId274" xr:uid="{B3AC9775-EE9C-47C7-9B33-E38A6A1AA411}"/>
    <hyperlink ref="D263" r:id="rId275" xr:uid="{CD499CC4-4519-4D02-98E7-1D69907BE9EF}"/>
    <hyperlink ref="D264" r:id="rId276" xr:uid="{4C7596F4-4CF7-48D8-9EDF-9ED809638CCE}"/>
    <hyperlink ref="D265" r:id="rId277" xr:uid="{4AA9066C-CAC4-4A7A-9DED-51872220D0C4}"/>
    <hyperlink ref="D266" r:id="rId278" xr:uid="{22F204D3-4267-49E8-B825-9A3CBA5B4B4C}"/>
    <hyperlink ref="D267" r:id="rId279" xr:uid="{85864A44-3C5F-4E41-AEB5-25631B87E103}"/>
    <hyperlink ref="D268" r:id="rId280" xr:uid="{7FAB7174-C639-476E-9124-3DD82AD5966D}"/>
    <hyperlink ref="D269" r:id="rId281" xr:uid="{406EF196-03B2-48AE-A640-F997A3BFBAEF}"/>
    <hyperlink ref="D270" r:id="rId282" xr:uid="{CF8FA29F-4524-4FD6-9F58-F27B586EA4AA}"/>
    <hyperlink ref="D271" r:id="rId283" xr:uid="{745EBC85-D0C0-44A8-B3B0-63A9DAE08262}"/>
    <hyperlink ref="D272" r:id="rId284" xr:uid="{8F60601D-BBA3-4E39-AD07-E56F31762E6B}"/>
    <hyperlink ref="D273" r:id="rId285" xr:uid="{081A441D-F22B-4F3D-AC9D-781976964751}"/>
    <hyperlink ref="D274" r:id="rId286" xr:uid="{3F47BE05-C4DB-4CD8-A140-D093D982A524}"/>
    <hyperlink ref="D275" r:id="rId287" xr:uid="{3F42927D-55B6-4284-9710-845C2B58093F}"/>
    <hyperlink ref="D276" r:id="rId288" xr:uid="{7D57E9FC-857C-47E4-A97B-7D80F06B7C9E}"/>
    <hyperlink ref="D277" r:id="rId289" xr:uid="{0266BBD2-A52A-4814-94C7-A9AA86BB58AD}"/>
    <hyperlink ref="D278" r:id="rId290" xr:uid="{858BC705-AA6E-440A-89EF-AEFCF100D5BA}"/>
    <hyperlink ref="D286" r:id="rId291" xr:uid="{56A11D0D-5428-4C86-AD72-E5BA60411213}"/>
    <hyperlink ref="D287" r:id="rId292" xr:uid="{B8D47B15-F855-4E9F-B106-4AFC7079C9CB}"/>
    <hyperlink ref="D290" r:id="rId293" xr:uid="{E59A008D-16E0-4241-B6AA-C44E1A2A02DE}"/>
    <hyperlink ref="D291" r:id="rId294" xr:uid="{531F0DE7-CA80-44BB-A178-95590296B019}"/>
    <hyperlink ref="D292" r:id="rId295" xr:uid="{BB324B5A-F918-45EE-918D-73FAA6D48C86}"/>
    <hyperlink ref="D293" r:id="rId296" xr:uid="{955559AF-CE40-4B70-A438-4B2D37D55DC9}"/>
    <hyperlink ref="D294" r:id="rId297" xr:uid="{FD36A806-55CA-40B0-8EBF-D850602ED451}"/>
    <hyperlink ref="D279" r:id="rId298" xr:uid="{C13AE04B-887C-4EC4-8B9E-0F5B05B5F12A}"/>
    <hyperlink ref="D280" r:id="rId299" xr:uid="{F603BE7E-0131-460A-926D-EDF87C6FEDB1}"/>
    <hyperlink ref="D281" r:id="rId300" xr:uid="{B28F1CF2-8D7A-4BD5-B08C-C3F49911FC0B}"/>
    <hyperlink ref="D282" r:id="rId301" xr:uid="{D6E869DA-2975-4D3D-BE37-062385D1DFE1}"/>
    <hyperlink ref="D283" r:id="rId302" xr:uid="{00D32693-48F2-4271-9D82-828ED6AAAC08}"/>
    <hyperlink ref="D295" r:id="rId303" xr:uid="{33F1E19A-6A08-4A88-91D4-B6BA2B98FC82}"/>
    <hyperlink ref="D296" r:id="rId304" xr:uid="{23F95599-0710-4EC0-AEAC-58F54EB291B5}"/>
    <hyperlink ref="D297" r:id="rId305" xr:uid="{C62D735E-CC7F-49F3-BE01-3CC54EA7EA01}"/>
    <hyperlink ref="D298" r:id="rId306" xr:uid="{FDFDEB32-69BB-46CE-B6D0-6BE04F975C23}"/>
    <hyperlink ref="D299" r:id="rId307" xr:uid="{5495A11B-848D-48D2-9022-470A09C9CDC3}"/>
    <hyperlink ref="D300" r:id="rId308" xr:uid="{CE871F50-89BA-4011-B9EF-47525ABCCD07}"/>
    <hyperlink ref="D301" r:id="rId309" xr:uid="{3D27A015-8E9E-4878-86B6-A88A2BBF12F2}"/>
    <hyperlink ref="D302" r:id="rId310" xr:uid="{8178A8EB-253C-456E-BA0F-4FF5F0ED4FC9}"/>
    <hyperlink ref="D303" r:id="rId311" xr:uid="{A71E2CF4-AC5B-4646-8255-6A22C216119C}"/>
    <hyperlink ref="D304" r:id="rId312" xr:uid="{9B38EA98-89B6-464D-93F9-A1D6446AB4D1}"/>
    <hyperlink ref="D305" r:id="rId313" xr:uid="{23CABDBE-01D5-4C89-B23E-EF950354CED0}"/>
    <hyperlink ref="D306" r:id="rId314" xr:uid="{D209BAE4-18D0-404C-8EA3-4E52C9AE7C6A}"/>
    <hyperlink ref="D307" r:id="rId315" xr:uid="{9DFF0219-374B-4CEA-A4D8-3DA31F106277}"/>
    <hyperlink ref="D308" r:id="rId316" xr:uid="{A14F7893-FFE3-45CC-B961-B6CA89F29AF4}"/>
    <hyperlink ref="D309" r:id="rId317" xr:uid="{0CF9B82C-E586-4E65-BA4A-FC1E14E8E133}"/>
    <hyperlink ref="D310" r:id="rId318" xr:uid="{89D98CAD-4626-4CCB-8BE5-9DF3F1A25334}"/>
    <hyperlink ref="D311" r:id="rId319" xr:uid="{61A87394-F610-4B1C-9E91-1E7504797361}"/>
    <hyperlink ref="D312" r:id="rId320" xr:uid="{434AAA7B-CD36-40D1-B6FC-B4FCC3716019}"/>
    <hyperlink ref="D313" r:id="rId321" xr:uid="{A8800D90-A183-4F4B-90AC-F0E5AB450F8C}"/>
    <hyperlink ref="D314" r:id="rId322" xr:uid="{CB70B579-BFFD-4711-8A57-3ABEC5FACF2A}"/>
    <hyperlink ref="D315" r:id="rId323" xr:uid="{C6F8826A-BFB1-4082-A2D4-A37E3E32B881}"/>
    <hyperlink ref="D316" r:id="rId324" xr:uid="{DEDFD494-4F46-485E-8103-9536AC17CCFF}"/>
    <hyperlink ref="D317" r:id="rId325" xr:uid="{300A55E6-F4C2-4398-8789-6B3EEB35A0C5}"/>
    <hyperlink ref="D318" r:id="rId326" xr:uid="{E2D37BEC-2F4D-4A0E-B52A-ED5485FE37B9}"/>
    <hyperlink ref="D319" r:id="rId327" xr:uid="{410949B9-9EEA-4962-B3EF-50A62AD1E992}"/>
    <hyperlink ref="D320" r:id="rId328" xr:uid="{70879D11-3056-47A2-987A-4330C07E1E4C}"/>
    <hyperlink ref="D321" r:id="rId329" xr:uid="{6E57897A-972C-451D-A0E9-1EE8FB7C2301}"/>
    <hyperlink ref="D322" r:id="rId330" xr:uid="{7C6C97A2-6652-4B82-BC98-F956D57773B3}"/>
    <hyperlink ref="D323" r:id="rId331" xr:uid="{B2CB8BB1-EC91-45DB-8812-ABBB154860C1}"/>
    <hyperlink ref="D324" r:id="rId332" xr:uid="{85ABA2A1-908F-41DF-BC48-FDB83AB60321}"/>
    <hyperlink ref="D325" r:id="rId333" xr:uid="{AD6EE9C7-777D-401D-A7CD-17CA3A5AE043}"/>
    <hyperlink ref="D326" r:id="rId334" xr:uid="{C855E6B2-03D4-4274-97FB-3363876F7043}"/>
    <hyperlink ref="D327" r:id="rId335" xr:uid="{5CD6A084-F228-4865-8FF2-0004BBCD3395}"/>
    <hyperlink ref="D328" r:id="rId336" xr:uid="{40F2C4CB-2EE3-4DE6-BB27-AEF78B4E8509}"/>
    <hyperlink ref="D329" r:id="rId337" xr:uid="{E3B51D7D-78D6-4E32-9C6A-0922510D52D1}"/>
    <hyperlink ref="D330" r:id="rId338" xr:uid="{A4733E7B-F80C-43B2-BEB2-68273CFC063C}"/>
    <hyperlink ref="D331" r:id="rId339" xr:uid="{A0556480-D8DE-44B3-8F31-F3DA59834251}"/>
    <hyperlink ref="D332" r:id="rId340" xr:uid="{ECFCAD85-172D-4176-A7DA-BB76E60D48D3}"/>
    <hyperlink ref="D333" r:id="rId341" xr:uid="{E8C7EBC8-2720-4DFC-AE75-64EBA3CC6D73}"/>
    <hyperlink ref="D334" r:id="rId342" xr:uid="{52CB92FD-7A6A-49DF-A4D7-637750E95473}"/>
    <hyperlink ref="D335" r:id="rId343" xr:uid="{E1A079C8-7542-4A52-AD76-166D7626640B}"/>
    <hyperlink ref="D336" r:id="rId344" xr:uid="{67F1028F-436D-4D95-97F1-26A9059108DC}"/>
    <hyperlink ref="D337" r:id="rId345" xr:uid="{B1C54E7B-CCC0-435B-9DDC-6A2B60EAF120}"/>
    <hyperlink ref="D338" r:id="rId346" xr:uid="{855305D6-7B09-433C-9B69-1CE1CEB0C620}"/>
    <hyperlink ref="D339" r:id="rId347" xr:uid="{243AD9C8-5323-4732-A9A9-5FCA6A30F733}"/>
    <hyperlink ref="D340" r:id="rId348" xr:uid="{59A18205-1DD0-48F2-960F-3DFDA65D8C65}"/>
    <hyperlink ref="D341" r:id="rId349" xr:uid="{5F57B22D-786D-43BE-971C-B0ADA8A9963B}"/>
    <hyperlink ref="D342" r:id="rId350" xr:uid="{2C46E998-5AFA-4139-987D-F20CC092343A}"/>
    <hyperlink ref="D343" r:id="rId351" xr:uid="{59C8354F-E451-4D4C-839B-7262C4AE795C}"/>
    <hyperlink ref="D371" r:id="rId352" xr:uid="{4F547484-8644-4329-A3FA-AE99F5BD504D}"/>
    <hyperlink ref="D372" r:id="rId353" xr:uid="{C0B83D7E-00CA-4B1C-9FB7-7DDDB34D21F0}"/>
    <hyperlink ref="D374" r:id="rId354" xr:uid="{2007F35E-B5B3-49A0-8873-8E31C686D3D8}"/>
    <hyperlink ref="D376" r:id="rId355" xr:uid="{7D544BE5-5FB9-4277-8323-0C247C57EB3E}"/>
    <hyperlink ref="D380" r:id="rId356" xr:uid="{67E16B03-CE40-4F71-A084-327B1DBA66EB}"/>
    <hyperlink ref="D381" r:id="rId357" xr:uid="{B5999707-43AC-49EC-ADD2-E6B0071F083E}"/>
    <hyperlink ref="D345" r:id="rId358" display="https://coruralhealth.org/" xr:uid="{9AED186C-DEC0-446D-86E6-FF55CD615325}"/>
    <hyperlink ref="D375" r:id="rId359" display="https://www.countyhealthrankings.org/" xr:uid="{7BBC8597-87E1-41BE-B430-C044B7A218E2}"/>
    <hyperlink ref="D377" r:id="rId360" display="https://covid19.colorado.gov/vaccine-data-dashboard" xr:uid="{4137688E-3DC5-43AB-83F5-5B9C29B30151}"/>
    <hyperlink ref="D378" r:id="rId361" display="https://covid19.colorado.gov/vaccine-data-dashboard" xr:uid="{E7CA4267-EA6F-4428-90D3-29E0ADE4EF61}"/>
    <hyperlink ref="D379" r:id="rId362" display="https://www.coloradohealthinstitute.org/sites/default/files/file_attachments/CHAS Brief Housing_1.pdf" xr:uid="{916FBE11-E910-4400-8850-374FFBF43AD2}"/>
    <hyperlink ref="D382" r:id="rId363" display="https://www.countyhealthrankings.org/" xr:uid="{F762D5AF-CE39-4A6A-8753-BAFE11CEE11E}"/>
    <hyperlink ref="D120" r:id="rId364" xr:uid="{2D6D921E-18A8-4CA3-9307-5E738167FB90}"/>
    <hyperlink ref="D289" r:id="rId365" xr:uid="{8FA464E4-856B-41D1-AC1B-A97B31B7802B}"/>
    <hyperlink ref="D288" r:id="rId366" xr:uid="{14F94085-AB70-4B69-97A6-7F444E7811AE}"/>
    <hyperlink ref="D344" r:id="rId367" xr:uid="{2A3EC3AA-73C7-4187-8338-172204CA2EEA}"/>
    <hyperlink ref="D373" r:id="rId368" display="https://www.marchofdimes.org/materials/2020-Maternity-Care-Report.pdf" xr:uid="{3EE25F6D-9F6A-491B-9814-D9882DA964A4}"/>
    <hyperlink ref="D155" r:id="rId369" xr:uid="{F058799E-57B4-4B54-8094-53E4C9B502C6}"/>
    <hyperlink ref="D90" r:id="rId370" xr:uid="{D6911D29-50F5-4D19-94FF-9BDFFFD87726}"/>
    <hyperlink ref="D284" r:id="rId371" xr:uid="{2A163826-BDAC-4291-A1E4-F3A220D2243B}"/>
    <hyperlink ref="D285" r:id="rId372" xr:uid="{6E4BB613-D105-4901-A424-397060A5158C}"/>
  </hyperlinks>
  <pageMargins left="0.25" right="0.25" top="0.75" bottom="0.75" header="0.3" footer="0.3"/>
  <pageSetup scale="28" orientation="landscape" r:id="rId373"/>
  <rowBreaks count="5" manualBreakCount="5">
    <brk id="21" max="3" man="1"/>
    <brk id="36" max="3" man="1"/>
    <brk id="140" max="3" man="1"/>
    <brk id="183" max="3" man="1"/>
    <brk id="171" max="3" man="1"/>
  </rowBreaks>
  <colBreaks count="1" manualBreakCount="1">
    <brk id="4" max="1048575" man="1"/>
  </colBreaks>
  <drawing r:id="rId37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3"/>
  <sheetViews>
    <sheetView topLeftCell="A7" workbookViewId="0">
      <selection activeCell="K5" sqref="K5"/>
    </sheetView>
  </sheetViews>
  <sheetFormatPr defaultRowHeight="15" x14ac:dyDescent="0.25"/>
  <cols>
    <col min="1" max="1" width="39.42578125" bestFit="1" customWidth="1"/>
    <col min="2" max="3" width="39.42578125" customWidth="1"/>
    <col min="4" max="4" width="44.85546875" bestFit="1" customWidth="1"/>
    <col min="5" max="5" width="4.85546875" customWidth="1"/>
    <col min="6" max="6" width="35.7109375" bestFit="1" customWidth="1"/>
  </cols>
  <sheetData>
    <row r="1" spans="1:7" x14ac:dyDescent="0.25">
      <c r="D1" t="s">
        <v>866</v>
      </c>
      <c r="F1" t="s">
        <v>867</v>
      </c>
    </row>
    <row r="2" spans="1:7" x14ac:dyDescent="0.25">
      <c r="A2" t="s">
        <v>958</v>
      </c>
      <c r="B2" t="s">
        <v>957</v>
      </c>
      <c r="C2" t="s">
        <v>959</v>
      </c>
      <c r="D2">
        <v>-2018</v>
      </c>
      <c r="G2" t="s">
        <v>959</v>
      </c>
    </row>
    <row r="3" spans="1:7" x14ac:dyDescent="0.25">
      <c r="A3" t="s">
        <v>906</v>
      </c>
      <c r="B3" t="s">
        <v>956</v>
      </c>
      <c r="C3">
        <v>1</v>
      </c>
      <c r="D3">
        <v>4.0999999999999996</v>
      </c>
      <c r="F3">
        <v>33.4</v>
      </c>
      <c r="G3">
        <v>2</v>
      </c>
    </row>
    <row r="4" spans="1:7" x14ac:dyDescent="0.25">
      <c r="A4" t="s">
        <v>904</v>
      </c>
      <c r="B4" t="s">
        <v>954</v>
      </c>
      <c r="C4">
        <v>2</v>
      </c>
      <c r="D4">
        <v>4.8</v>
      </c>
      <c r="F4">
        <v>47.2</v>
      </c>
      <c r="G4">
        <v>17</v>
      </c>
    </row>
    <row r="5" spans="1:7" x14ac:dyDescent="0.25">
      <c r="A5" t="s">
        <v>905</v>
      </c>
      <c r="B5" t="s">
        <v>955</v>
      </c>
      <c r="C5">
        <v>3</v>
      </c>
      <c r="D5">
        <v>4.8</v>
      </c>
      <c r="F5">
        <v>49.3</v>
      </c>
      <c r="G5">
        <v>19</v>
      </c>
    </row>
    <row r="6" spans="1:7" x14ac:dyDescent="0.25">
      <c r="A6" t="s">
        <v>903</v>
      </c>
      <c r="B6" t="s">
        <v>953</v>
      </c>
      <c r="C6">
        <v>4</v>
      </c>
      <c r="D6">
        <v>5.8</v>
      </c>
      <c r="F6">
        <v>35.1</v>
      </c>
      <c r="G6">
        <v>4</v>
      </c>
    </row>
    <row r="7" spans="1:7" x14ac:dyDescent="0.25">
      <c r="A7" t="s">
        <v>902</v>
      </c>
      <c r="B7" t="s">
        <v>952</v>
      </c>
      <c r="C7">
        <v>5</v>
      </c>
      <c r="D7">
        <v>6.1</v>
      </c>
      <c r="F7">
        <v>76.8</v>
      </c>
      <c r="G7">
        <v>36</v>
      </c>
    </row>
    <row r="8" spans="1:7" x14ac:dyDescent="0.25">
      <c r="A8" t="s">
        <v>901</v>
      </c>
      <c r="B8" t="s">
        <v>951</v>
      </c>
      <c r="C8">
        <v>6</v>
      </c>
      <c r="D8">
        <v>6.3</v>
      </c>
      <c r="F8">
        <v>35.5</v>
      </c>
      <c r="G8">
        <v>6</v>
      </c>
    </row>
    <row r="9" spans="1:7" x14ac:dyDescent="0.25">
      <c r="A9" t="s">
        <v>900</v>
      </c>
      <c r="B9" t="s">
        <v>950</v>
      </c>
      <c r="C9">
        <v>7</v>
      </c>
      <c r="D9">
        <v>6.8</v>
      </c>
      <c r="F9">
        <v>57.1</v>
      </c>
      <c r="G9">
        <v>26</v>
      </c>
    </row>
    <row r="10" spans="1:7" x14ac:dyDescent="0.25">
      <c r="A10" t="s">
        <v>899</v>
      </c>
      <c r="B10" t="s">
        <v>949</v>
      </c>
      <c r="C10">
        <v>8</v>
      </c>
      <c r="D10">
        <v>7.8</v>
      </c>
      <c r="F10">
        <v>79.099999999999994</v>
      </c>
      <c r="G10">
        <v>37</v>
      </c>
    </row>
    <row r="11" spans="1:7" x14ac:dyDescent="0.25">
      <c r="A11" t="s">
        <v>898</v>
      </c>
      <c r="B11" t="s">
        <v>948</v>
      </c>
      <c r="C11">
        <v>9</v>
      </c>
      <c r="D11">
        <v>8</v>
      </c>
      <c r="F11">
        <v>57.3</v>
      </c>
      <c r="G11">
        <v>28</v>
      </c>
    </row>
    <row r="12" spans="1:7" x14ac:dyDescent="0.25">
      <c r="A12" t="s">
        <v>897</v>
      </c>
      <c r="B12" t="s">
        <v>947</v>
      </c>
      <c r="C12">
        <v>10</v>
      </c>
      <c r="D12">
        <v>8.3000000000000007</v>
      </c>
      <c r="F12">
        <v>63.2</v>
      </c>
      <c r="G12">
        <v>31</v>
      </c>
    </row>
    <row r="13" spans="1:7" x14ac:dyDescent="0.25">
      <c r="A13" t="s">
        <v>896</v>
      </c>
      <c r="B13" t="s">
        <v>946</v>
      </c>
      <c r="C13">
        <v>11</v>
      </c>
      <c r="D13">
        <v>8.8000000000000007</v>
      </c>
      <c r="F13">
        <v>44.9</v>
      </c>
      <c r="G13">
        <v>11</v>
      </c>
    </row>
    <row r="14" spans="1:7" x14ac:dyDescent="0.25">
      <c r="A14" t="s">
        <v>895</v>
      </c>
      <c r="B14" t="s">
        <v>19</v>
      </c>
      <c r="C14">
        <v>12</v>
      </c>
      <c r="D14">
        <v>9.4</v>
      </c>
      <c r="F14">
        <v>49.3</v>
      </c>
      <c r="G14">
        <v>20</v>
      </c>
    </row>
    <row r="15" spans="1:7" s="15" customFormat="1" x14ac:dyDescent="0.25">
      <c r="A15" s="15" t="s">
        <v>894</v>
      </c>
      <c r="B15" s="15" t="s">
        <v>108</v>
      </c>
      <c r="C15" s="15">
        <v>13</v>
      </c>
      <c r="D15" s="15">
        <v>9.5</v>
      </c>
      <c r="F15" s="15">
        <v>45.1</v>
      </c>
      <c r="G15" s="15">
        <v>12</v>
      </c>
    </row>
    <row r="16" spans="1:7" x14ac:dyDescent="0.25">
      <c r="A16" t="s">
        <v>893</v>
      </c>
      <c r="B16" t="s">
        <v>945</v>
      </c>
      <c r="C16">
        <v>14</v>
      </c>
      <c r="D16">
        <v>11.5</v>
      </c>
      <c r="F16">
        <v>55.5</v>
      </c>
      <c r="G16">
        <v>25</v>
      </c>
    </row>
    <row r="17" spans="1:7" x14ac:dyDescent="0.25">
      <c r="A17" t="s">
        <v>892</v>
      </c>
      <c r="B17" t="s">
        <v>944</v>
      </c>
      <c r="C17">
        <v>15</v>
      </c>
      <c r="D17">
        <v>14.3</v>
      </c>
      <c r="F17">
        <v>44.8</v>
      </c>
      <c r="G17">
        <v>10</v>
      </c>
    </row>
    <row r="18" spans="1:7" x14ac:dyDescent="0.25">
      <c r="A18" t="s">
        <v>891</v>
      </c>
      <c r="B18" t="s">
        <v>943</v>
      </c>
      <c r="C18">
        <v>16</v>
      </c>
      <c r="D18">
        <v>14.8</v>
      </c>
      <c r="F18">
        <v>57.1</v>
      </c>
      <c r="G18">
        <v>27</v>
      </c>
    </row>
    <row r="19" spans="1:7" x14ac:dyDescent="0.25">
      <c r="A19" t="s">
        <v>890</v>
      </c>
      <c r="B19" t="s">
        <v>942</v>
      </c>
      <c r="C19">
        <v>17</v>
      </c>
      <c r="D19">
        <v>15.1</v>
      </c>
      <c r="F19">
        <v>34</v>
      </c>
      <c r="G19">
        <v>3</v>
      </c>
    </row>
    <row r="20" spans="1:7" x14ac:dyDescent="0.25">
      <c r="A20" t="s">
        <v>889</v>
      </c>
      <c r="B20" t="s">
        <v>941</v>
      </c>
      <c r="C20">
        <v>18</v>
      </c>
      <c r="D20">
        <v>15.3</v>
      </c>
      <c r="F20">
        <v>45.8</v>
      </c>
      <c r="G20">
        <v>15</v>
      </c>
    </row>
    <row r="21" spans="1:7" x14ac:dyDescent="0.25">
      <c r="A21" t="s">
        <v>888</v>
      </c>
      <c r="B21" t="s">
        <v>940</v>
      </c>
      <c r="C21">
        <v>19</v>
      </c>
      <c r="D21">
        <v>15.8</v>
      </c>
      <c r="F21">
        <v>53.7</v>
      </c>
      <c r="G21">
        <v>24</v>
      </c>
    </row>
    <row r="22" spans="1:7" x14ac:dyDescent="0.25">
      <c r="A22" t="s">
        <v>887</v>
      </c>
      <c r="B22" t="s">
        <v>939</v>
      </c>
      <c r="C22">
        <v>20</v>
      </c>
      <c r="D22">
        <v>15.9</v>
      </c>
      <c r="F22">
        <v>50.7</v>
      </c>
      <c r="G22">
        <v>22</v>
      </c>
    </row>
    <row r="23" spans="1:7" x14ac:dyDescent="0.25">
      <c r="A23" t="s">
        <v>886</v>
      </c>
      <c r="B23" t="s">
        <v>938</v>
      </c>
      <c r="C23">
        <v>21</v>
      </c>
      <c r="D23">
        <v>16.7</v>
      </c>
      <c r="F23">
        <v>49.4</v>
      </c>
      <c r="G23">
        <v>21</v>
      </c>
    </row>
    <row r="24" spans="1:7" x14ac:dyDescent="0.25">
      <c r="A24" t="s">
        <v>885</v>
      </c>
      <c r="B24" t="s">
        <v>937</v>
      </c>
      <c r="C24">
        <v>22</v>
      </c>
      <c r="D24">
        <v>17</v>
      </c>
      <c r="F24">
        <v>45.2</v>
      </c>
      <c r="G24">
        <v>14</v>
      </c>
    </row>
    <row r="25" spans="1:7" x14ac:dyDescent="0.25">
      <c r="A25" t="s">
        <v>884</v>
      </c>
      <c r="B25" t="s">
        <v>936</v>
      </c>
      <c r="C25">
        <v>23</v>
      </c>
      <c r="D25">
        <v>17.100000000000001</v>
      </c>
      <c r="F25">
        <v>69.2</v>
      </c>
      <c r="G25">
        <v>34</v>
      </c>
    </row>
    <row r="26" spans="1:7" x14ac:dyDescent="0.25">
      <c r="A26" t="s">
        <v>883</v>
      </c>
      <c r="B26" t="s">
        <v>935</v>
      </c>
      <c r="C26">
        <v>24</v>
      </c>
      <c r="D26">
        <v>17.5</v>
      </c>
      <c r="F26">
        <v>65.8</v>
      </c>
      <c r="G26">
        <v>33</v>
      </c>
    </row>
    <row r="27" spans="1:7" x14ac:dyDescent="0.25">
      <c r="A27" t="s">
        <v>882</v>
      </c>
      <c r="B27" t="s">
        <v>934</v>
      </c>
      <c r="C27">
        <v>25</v>
      </c>
      <c r="D27">
        <v>17.899999999999999</v>
      </c>
      <c r="F27">
        <v>61.5</v>
      </c>
      <c r="G27">
        <v>29</v>
      </c>
    </row>
    <row r="28" spans="1:7" x14ac:dyDescent="0.25">
      <c r="A28" t="s">
        <v>881</v>
      </c>
      <c r="B28" t="s">
        <v>933</v>
      </c>
      <c r="C28">
        <v>26</v>
      </c>
      <c r="D28">
        <v>19.600000000000001</v>
      </c>
      <c r="F28">
        <v>63.4</v>
      </c>
      <c r="G28">
        <v>32</v>
      </c>
    </row>
    <row r="29" spans="1:7" x14ac:dyDescent="0.25">
      <c r="A29" t="s">
        <v>880</v>
      </c>
      <c r="B29" t="s">
        <v>932</v>
      </c>
      <c r="C29">
        <v>27</v>
      </c>
      <c r="D29">
        <v>19.899999999999999</v>
      </c>
      <c r="F29">
        <v>81.8</v>
      </c>
      <c r="G29">
        <v>39</v>
      </c>
    </row>
    <row r="30" spans="1:7" x14ac:dyDescent="0.25">
      <c r="A30" t="s">
        <v>879</v>
      </c>
      <c r="B30" t="s">
        <v>931</v>
      </c>
      <c r="C30">
        <v>28</v>
      </c>
      <c r="D30">
        <v>20.8</v>
      </c>
      <c r="F30">
        <v>62.7</v>
      </c>
      <c r="G30">
        <v>30</v>
      </c>
    </row>
    <row r="31" spans="1:7" x14ac:dyDescent="0.25">
      <c r="A31" t="s">
        <v>878</v>
      </c>
      <c r="B31" t="s">
        <v>930</v>
      </c>
      <c r="C31">
        <v>29</v>
      </c>
      <c r="D31">
        <v>22.8</v>
      </c>
      <c r="F31">
        <v>42.4</v>
      </c>
      <c r="G31">
        <v>7</v>
      </c>
    </row>
    <row r="32" spans="1:7" x14ac:dyDescent="0.25">
      <c r="A32" t="s">
        <v>876</v>
      </c>
      <c r="B32" t="s">
        <v>928</v>
      </c>
      <c r="C32">
        <v>30</v>
      </c>
      <c r="D32">
        <v>23.4</v>
      </c>
      <c r="F32">
        <v>79.5</v>
      </c>
      <c r="G32">
        <v>38</v>
      </c>
    </row>
    <row r="33" spans="1:7" x14ac:dyDescent="0.25">
      <c r="A33" t="s">
        <v>877</v>
      </c>
      <c r="B33" t="s">
        <v>929</v>
      </c>
      <c r="C33">
        <v>31</v>
      </c>
      <c r="D33">
        <v>23.4</v>
      </c>
      <c r="F33">
        <v>48.1</v>
      </c>
      <c r="G33">
        <v>18</v>
      </c>
    </row>
    <row r="34" spans="1:7" x14ac:dyDescent="0.25">
      <c r="A34" t="s">
        <v>875</v>
      </c>
      <c r="B34" t="s">
        <v>927</v>
      </c>
      <c r="C34">
        <v>32</v>
      </c>
      <c r="D34">
        <v>25.9</v>
      </c>
      <c r="F34">
        <v>43</v>
      </c>
      <c r="G34">
        <v>8</v>
      </c>
    </row>
    <row r="35" spans="1:7" x14ac:dyDescent="0.25">
      <c r="A35" t="s">
        <v>874</v>
      </c>
      <c r="B35" t="s">
        <v>926</v>
      </c>
      <c r="C35">
        <v>33</v>
      </c>
      <c r="D35">
        <v>26.7</v>
      </c>
      <c r="F35">
        <v>25</v>
      </c>
      <c r="G35">
        <v>1</v>
      </c>
    </row>
    <row r="36" spans="1:7" x14ac:dyDescent="0.25">
      <c r="A36" t="s">
        <v>873</v>
      </c>
      <c r="B36" t="s">
        <v>925</v>
      </c>
      <c r="C36">
        <v>34</v>
      </c>
      <c r="D36">
        <v>27.5</v>
      </c>
      <c r="F36">
        <v>43</v>
      </c>
      <c r="G36">
        <v>9</v>
      </c>
    </row>
    <row r="37" spans="1:7" x14ac:dyDescent="0.25">
      <c r="A37" t="s">
        <v>872</v>
      </c>
      <c r="B37" t="s">
        <v>924</v>
      </c>
      <c r="C37">
        <v>35</v>
      </c>
      <c r="D37">
        <v>29.3</v>
      </c>
      <c r="F37">
        <v>35.299999999999997</v>
      </c>
      <c r="G37">
        <v>5</v>
      </c>
    </row>
    <row r="38" spans="1:7" x14ac:dyDescent="0.25">
      <c r="A38" t="s">
        <v>871</v>
      </c>
      <c r="B38" t="s">
        <v>923</v>
      </c>
      <c r="C38">
        <v>36</v>
      </c>
      <c r="D38">
        <v>29.6</v>
      </c>
      <c r="F38">
        <v>53.5</v>
      </c>
      <c r="G38">
        <v>23</v>
      </c>
    </row>
    <row r="39" spans="1:7" x14ac:dyDescent="0.25">
      <c r="A39" t="s">
        <v>870</v>
      </c>
      <c r="B39" t="s">
        <v>922</v>
      </c>
      <c r="C39">
        <v>37</v>
      </c>
      <c r="D39">
        <v>33.1</v>
      </c>
      <c r="F39">
        <v>46.1</v>
      </c>
      <c r="G39">
        <v>16</v>
      </c>
    </row>
    <row r="40" spans="1:7" x14ac:dyDescent="0.25">
      <c r="A40" t="s">
        <v>869</v>
      </c>
      <c r="B40" t="s">
        <v>921</v>
      </c>
      <c r="C40">
        <v>38</v>
      </c>
      <c r="D40">
        <v>33.700000000000003</v>
      </c>
      <c r="F40">
        <v>45.1</v>
      </c>
      <c r="G40">
        <v>13</v>
      </c>
    </row>
    <row r="41" spans="1:7" x14ac:dyDescent="0.25">
      <c r="A41" t="s">
        <v>868</v>
      </c>
      <c r="B41" t="s">
        <v>920</v>
      </c>
      <c r="C41">
        <v>39</v>
      </c>
      <c r="D41">
        <v>42.4</v>
      </c>
      <c r="F41">
        <v>69.3</v>
      </c>
      <c r="G41">
        <v>35</v>
      </c>
    </row>
    <row r="42" spans="1:7" x14ac:dyDescent="0.25">
      <c r="A42" t="s">
        <v>917</v>
      </c>
      <c r="D42" t="s">
        <v>908</v>
      </c>
      <c r="F42">
        <v>37.4</v>
      </c>
      <c r="G42">
        <v>49</v>
      </c>
    </row>
    <row r="43" spans="1:7" x14ac:dyDescent="0.25">
      <c r="A43" t="s">
        <v>916</v>
      </c>
      <c r="D43" t="s">
        <v>908</v>
      </c>
      <c r="F43">
        <v>38.9</v>
      </c>
      <c r="G43">
        <v>48</v>
      </c>
    </row>
    <row r="44" spans="1:7" x14ac:dyDescent="0.25">
      <c r="A44" t="s">
        <v>919</v>
      </c>
      <c r="D44" t="s">
        <v>908</v>
      </c>
      <c r="F44">
        <v>42.6</v>
      </c>
      <c r="G44">
        <v>51</v>
      </c>
    </row>
    <row r="45" spans="1:7" x14ac:dyDescent="0.25">
      <c r="A45" t="s">
        <v>918</v>
      </c>
      <c r="D45" t="s">
        <v>908</v>
      </c>
      <c r="F45">
        <v>49.9</v>
      </c>
      <c r="G45">
        <v>50</v>
      </c>
    </row>
    <row r="46" spans="1:7" x14ac:dyDescent="0.25">
      <c r="A46" t="s">
        <v>915</v>
      </c>
      <c r="D46" t="s">
        <v>908</v>
      </c>
      <c r="F46">
        <v>50.6</v>
      </c>
      <c r="G46">
        <v>47</v>
      </c>
    </row>
    <row r="47" spans="1:7" x14ac:dyDescent="0.25">
      <c r="A47" t="s">
        <v>914</v>
      </c>
      <c r="D47" t="s">
        <v>908</v>
      </c>
      <c r="F47">
        <v>54</v>
      </c>
      <c r="G47">
        <v>46</v>
      </c>
    </row>
    <row r="48" spans="1:7" x14ac:dyDescent="0.25">
      <c r="A48" t="s">
        <v>910</v>
      </c>
      <c r="D48" t="s">
        <v>908</v>
      </c>
      <c r="F48">
        <v>60.6</v>
      </c>
      <c r="G48">
        <v>42</v>
      </c>
    </row>
    <row r="49" spans="1:7" x14ac:dyDescent="0.25">
      <c r="A49" t="s">
        <v>911</v>
      </c>
      <c r="D49" t="s">
        <v>908</v>
      </c>
      <c r="F49">
        <v>61.9</v>
      </c>
      <c r="G49">
        <v>43</v>
      </c>
    </row>
    <row r="50" spans="1:7" x14ac:dyDescent="0.25">
      <c r="A50" t="s">
        <v>912</v>
      </c>
      <c r="D50" t="s">
        <v>908</v>
      </c>
      <c r="F50">
        <v>64.3</v>
      </c>
      <c r="G50">
        <v>44</v>
      </c>
    </row>
    <row r="51" spans="1:7" x14ac:dyDescent="0.25">
      <c r="A51" t="s">
        <v>913</v>
      </c>
      <c r="D51" t="s">
        <v>908</v>
      </c>
      <c r="F51">
        <v>79.400000000000006</v>
      </c>
      <c r="G51">
        <v>45</v>
      </c>
    </row>
    <row r="52" spans="1:7" x14ac:dyDescent="0.25">
      <c r="A52" t="s">
        <v>909</v>
      </c>
      <c r="D52" t="s">
        <v>908</v>
      </c>
      <c r="F52">
        <v>93.5</v>
      </c>
      <c r="G52">
        <v>41</v>
      </c>
    </row>
    <row r="53" spans="1:7" x14ac:dyDescent="0.25">
      <c r="A53" t="s">
        <v>907</v>
      </c>
      <c r="D53" t="s">
        <v>908</v>
      </c>
      <c r="F53">
        <v>97.5</v>
      </c>
      <c r="G53">
        <v>40</v>
      </c>
    </row>
  </sheetData>
  <autoFilter ref="A2:G2" xr:uid="{00000000-0009-0000-0000-000009000000}">
    <sortState xmlns:xlrd2="http://schemas.microsoft.com/office/spreadsheetml/2017/richdata2" ref="A3:G53">
      <sortCondition ref="C2"/>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6"/>
  <sheetViews>
    <sheetView workbookViewId="0">
      <selection activeCell="K5" sqref="K5"/>
    </sheetView>
  </sheetViews>
  <sheetFormatPr defaultRowHeight="15" x14ac:dyDescent="0.25"/>
  <cols>
    <col min="1" max="1" width="15" bestFit="1" customWidth="1"/>
    <col min="6" max="6" width="12.140625" bestFit="1" customWidth="1"/>
    <col min="7" max="7" width="14.42578125" bestFit="1" customWidth="1"/>
  </cols>
  <sheetData>
    <row r="1" spans="1:11" x14ac:dyDescent="0.25">
      <c r="A1" t="s">
        <v>842</v>
      </c>
      <c r="B1" t="s">
        <v>107</v>
      </c>
      <c r="F1" t="s">
        <v>448</v>
      </c>
      <c r="G1" t="s">
        <v>416</v>
      </c>
      <c r="H1" t="s">
        <v>857</v>
      </c>
    </row>
    <row r="2" spans="1:11" x14ac:dyDescent="0.25">
      <c r="A2" t="s">
        <v>699</v>
      </c>
      <c r="B2" t="s">
        <v>81</v>
      </c>
      <c r="F2" t="s">
        <v>77</v>
      </c>
      <c r="G2" s="61" t="s">
        <v>11</v>
      </c>
    </row>
    <row r="3" spans="1:11" x14ac:dyDescent="0.25">
      <c r="A3" t="s">
        <v>708</v>
      </c>
      <c r="B3" t="s">
        <v>81</v>
      </c>
      <c r="F3" t="s">
        <v>76</v>
      </c>
      <c r="G3" s="61" t="s">
        <v>11</v>
      </c>
      <c r="K3" t="s">
        <v>858</v>
      </c>
    </row>
    <row r="4" spans="1:11" x14ac:dyDescent="0.25">
      <c r="A4" t="s">
        <v>855</v>
      </c>
      <c r="B4" t="s">
        <v>81</v>
      </c>
      <c r="F4" t="s">
        <v>72</v>
      </c>
      <c r="G4" s="61" t="s">
        <v>11</v>
      </c>
      <c r="K4">
        <f>19/47</f>
        <v>0.40425531914893614</v>
      </c>
    </row>
    <row r="5" spans="1:11" x14ac:dyDescent="0.25">
      <c r="A5" t="s">
        <v>757</v>
      </c>
      <c r="B5" t="s">
        <v>81</v>
      </c>
      <c r="F5" t="s">
        <v>69</v>
      </c>
      <c r="G5" s="61" t="s">
        <v>11</v>
      </c>
      <c r="H5" t="s">
        <v>856</v>
      </c>
    </row>
    <row r="6" spans="1:11" x14ac:dyDescent="0.25">
      <c r="A6" t="s">
        <v>80</v>
      </c>
      <c r="B6" t="s">
        <v>80</v>
      </c>
      <c r="F6" t="s">
        <v>67</v>
      </c>
      <c r="G6" s="61" t="s">
        <v>11</v>
      </c>
    </row>
    <row r="7" spans="1:11" x14ac:dyDescent="0.25">
      <c r="A7" t="s">
        <v>697</v>
      </c>
      <c r="B7" t="s">
        <v>79</v>
      </c>
      <c r="F7" t="s">
        <v>64</v>
      </c>
      <c r="G7" s="61" t="s">
        <v>11</v>
      </c>
      <c r="H7" t="s">
        <v>856</v>
      </c>
    </row>
    <row r="8" spans="1:11" x14ac:dyDescent="0.25">
      <c r="A8" t="s">
        <v>716</v>
      </c>
      <c r="B8" t="s">
        <v>79</v>
      </c>
      <c r="F8" t="s">
        <v>55</v>
      </c>
      <c r="G8" s="61" t="s">
        <v>11</v>
      </c>
    </row>
    <row r="9" spans="1:11" x14ac:dyDescent="0.25">
      <c r="A9" t="s">
        <v>855</v>
      </c>
      <c r="B9" t="s">
        <v>79</v>
      </c>
      <c r="F9" t="s">
        <v>54</v>
      </c>
      <c r="G9" s="61" t="s">
        <v>11</v>
      </c>
    </row>
    <row r="10" spans="1:11" x14ac:dyDescent="0.25">
      <c r="A10" t="s">
        <v>75</v>
      </c>
      <c r="B10" t="s">
        <v>75</v>
      </c>
      <c r="F10" t="s">
        <v>53</v>
      </c>
      <c r="G10" s="61" t="s">
        <v>11</v>
      </c>
    </row>
    <row r="11" spans="1:11" x14ac:dyDescent="0.25">
      <c r="A11" t="s">
        <v>738</v>
      </c>
      <c r="B11" t="s">
        <v>75</v>
      </c>
      <c r="F11" t="s">
        <v>52</v>
      </c>
      <c r="G11" s="61" t="s">
        <v>11</v>
      </c>
    </row>
    <row r="12" spans="1:11" x14ac:dyDescent="0.25">
      <c r="A12" t="s">
        <v>851</v>
      </c>
      <c r="B12" t="s">
        <v>75</v>
      </c>
      <c r="F12" t="s">
        <v>50</v>
      </c>
      <c r="G12" s="61" t="s">
        <v>11</v>
      </c>
      <c r="H12" t="s">
        <v>856</v>
      </c>
    </row>
    <row r="13" spans="1:11" x14ac:dyDescent="0.25">
      <c r="A13" t="s">
        <v>732</v>
      </c>
      <c r="B13" t="s">
        <v>70</v>
      </c>
      <c r="F13" t="s">
        <v>49</v>
      </c>
      <c r="G13" s="61" t="s">
        <v>11</v>
      </c>
      <c r="H13" t="s">
        <v>856</v>
      </c>
    </row>
    <row r="14" spans="1:11" x14ac:dyDescent="0.25">
      <c r="A14" t="s">
        <v>854</v>
      </c>
      <c r="B14" t="s">
        <v>69</v>
      </c>
      <c r="F14" t="s">
        <v>45</v>
      </c>
      <c r="G14" s="61" t="s">
        <v>11</v>
      </c>
      <c r="H14" t="s">
        <v>856</v>
      </c>
    </row>
    <row r="15" spans="1:11" x14ac:dyDescent="0.25">
      <c r="A15" t="s">
        <v>65</v>
      </c>
      <c r="B15" t="s">
        <v>65</v>
      </c>
      <c r="F15" t="s">
        <v>44</v>
      </c>
      <c r="G15" s="61" t="s">
        <v>11</v>
      </c>
      <c r="H15" t="s">
        <v>856</v>
      </c>
    </row>
    <row r="16" spans="1:11" x14ac:dyDescent="0.25">
      <c r="A16" t="s">
        <v>845</v>
      </c>
      <c r="B16" t="s">
        <v>64</v>
      </c>
      <c r="F16" t="s">
        <v>41</v>
      </c>
      <c r="G16" s="61" t="s">
        <v>11</v>
      </c>
    </row>
    <row r="17" spans="1:8" x14ac:dyDescent="0.25">
      <c r="A17" t="s">
        <v>853</v>
      </c>
      <c r="B17" t="s">
        <v>63</v>
      </c>
      <c r="F17" t="s">
        <v>40</v>
      </c>
      <c r="G17" s="61" t="s">
        <v>11</v>
      </c>
      <c r="H17" t="s">
        <v>856</v>
      </c>
    </row>
    <row r="18" spans="1:8" x14ac:dyDescent="0.25">
      <c r="A18" t="s">
        <v>707</v>
      </c>
      <c r="B18" t="s">
        <v>60</v>
      </c>
      <c r="F18" t="s">
        <v>29</v>
      </c>
      <c r="G18" s="61" t="s">
        <v>11</v>
      </c>
    </row>
    <row r="19" spans="1:8" x14ac:dyDescent="0.25">
      <c r="A19" t="s">
        <v>848</v>
      </c>
      <c r="B19" t="s">
        <v>60</v>
      </c>
      <c r="F19" t="s">
        <v>26</v>
      </c>
      <c r="G19" s="61" t="s">
        <v>11</v>
      </c>
      <c r="H19" t="s">
        <v>856</v>
      </c>
    </row>
    <row r="20" spans="1:8" x14ac:dyDescent="0.25">
      <c r="A20" t="s">
        <v>702</v>
      </c>
      <c r="B20" t="s">
        <v>59</v>
      </c>
      <c r="F20" t="s">
        <v>25</v>
      </c>
      <c r="G20" s="61" t="s">
        <v>11</v>
      </c>
    </row>
    <row r="21" spans="1:8" x14ac:dyDescent="0.25">
      <c r="A21" t="s">
        <v>696</v>
      </c>
      <c r="B21" t="s">
        <v>51</v>
      </c>
      <c r="F21" t="s">
        <v>24</v>
      </c>
      <c r="G21" s="61" t="s">
        <v>11</v>
      </c>
      <c r="H21" t="s">
        <v>856</v>
      </c>
    </row>
    <row r="22" spans="1:8" x14ac:dyDescent="0.25">
      <c r="A22" t="s">
        <v>762</v>
      </c>
      <c r="B22" t="s">
        <v>51</v>
      </c>
      <c r="F22" t="s">
        <v>23</v>
      </c>
      <c r="G22" s="61" t="s">
        <v>11</v>
      </c>
    </row>
    <row r="23" spans="1:8" x14ac:dyDescent="0.25">
      <c r="A23" t="s">
        <v>50</v>
      </c>
      <c r="B23" t="s">
        <v>50</v>
      </c>
      <c r="F23" t="s">
        <v>19</v>
      </c>
      <c r="G23" s="61" t="s">
        <v>11</v>
      </c>
    </row>
    <row r="24" spans="1:8" x14ac:dyDescent="0.25">
      <c r="A24" t="s">
        <v>846</v>
      </c>
      <c r="B24" t="s">
        <v>49</v>
      </c>
      <c r="F24" t="s">
        <v>12</v>
      </c>
      <c r="G24" s="61" t="s">
        <v>11</v>
      </c>
    </row>
    <row r="25" spans="1:8" x14ac:dyDescent="0.25">
      <c r="A25" t="s">
        <v>717</v>
      </c>
      <c r="B25" t="s">
        <v>46</v>
      </c>
      <c r="F25" t="s">
        <v>108</v>
      </c>
      <c r="G25" s="61" t="s">
        <v>174</v>
      </c>
    </row>
    <row r="26" spans="1:8" x14ac:dyDescent="0.25">
      <c r="A26" t="s">
        <v>720</v>
      </c>
      <c r="B26" t="s">
        <v>46</v>
      </c>
      <c r="F26" t="s">
        <v>80</v>
      </c>
      <c r="G26" s="61" t="s">
        <v>21</v>
      </c>
      <c r="H26" t="s">
        <v>856</v>
      </c>
    </row>
    <row r="27" spans="1:8" x14ac:dyDescent="0.25">
      <c r="A27" t="s">
        <v>739</v>
      </c>
      <c r="B27" t="s">
        <v>46</v>
      </c>
      <c r="F27" t="s">
        <v>78</v>
      </c>
      <c r="G27" s="61" t="s">
        <v>21</v>
      </c>
    </row>
    <row r="28" spans="1:8" x14ac:dyDescent="0.25">
      <c r="A28" t="s">
        <v>45</v>
      </c>
      <c r="B28" t="s">
        <v>45</v>
      </c>
      <c r="F28" t="s">
        <v>73</v>
      </c>
      <c r="G28" s="61" t="s">
        <v>21</v>
      </c>
    </row>
    <row r="29" spans="1:8" x14ac:dyDescent="0.25">
      <c r="A29" t="s">
        <v>736</v>
      </c>
      <c r="B29" t="s">
        <v>44</v>
      </c>
      <c r="F29" t="s">
        <v>70</v>
      </c>
      <c r="G29" s="61" t="s">
        <v>21</v>
      </c>
      <c r="H29" t="s">
        <v>856</v>
      </c>
    </row>
    <row r="30" spans="1:8" x14ac:dyDescent="0.25">
      <c r="A30" t="s">
        <v>756</v>
      </c>
      <c r="B30" t="s">
        <v>43</v>
      </c>
      <c r="F30" t="s">
        <v>68</v>
      </c>
      <c r="G30" s="61" t="s">
        <v>21</v>
      </c>
    </row>
    <row r="31" spans="1:8" x14ac:dyDescent="0.25">
      <c r="A31" t="s">
        <v>725</v>
      </c>
      <c r="B31" t="s">
        <v>42</v>
      </c>
      <c r="F31" t="s">
        <v>66</v>
      </c>
      <c r="G31" s="61" t="s">
        <v>21</v>
      </c>
    </row>
    <row r="32" spans="1:8" x14ac:dyDescent="0.25">
      <c r="A32" t="s">
        <v>710</v>
      </c>
      <c r="B32" t="s">
        <v>40</v>
      </c>
      <c r="F32" t="s">
        <v>62</v>
      </c>
      <c r="G32" s="61" t="s">
        <v>21</v>
      </c>
    </row>
    <row r="33" spans="1:8" x14ac:dyDescent="0.25">
      <c r="A33" t="s">
        <v>38</v>
      </c>
      <c r="B33" t="s">
        <v>38</v>
      </c>
      <c r="F33" t="s">
        <v>59</v>
      </c>
      <c r="G33" s="61" t="s">
        <v>21</v>
      </c>
      <c r="H33" t="s">
        <v>856</v>
      </c>
    </row>
    <row r="34" spans="1:8" x14ac:dyDescent="0.25">
      <c r="A34" t="s">
        <v>721</v>
      </c>
      <c r="B34" t="s">
        <v>37</v>
      </c>
      <c r="F34" t="s">
        <v>58</v>
      </c>
      <c r="G34" s="61" t="s">
        <v>21</v>
      </c>
    </row>
    <row r="35" spans="1:8" x14ac:dyDescent="0.25">
      <c r="A35" t="s">
        <v>751</v>
      </c>
      <c r="B35" t="s">
        <v>36</v>
      </c>
      <c r="F35" t="s">
        <v>56</v>
      </c>
      <c r="G35" s="61" t="s">
        <v>21</v>
      </c>
    </row>
    <row r="36" spans="1:8" x14ac:dyDescent="0.25">
      <c r="A36" t="s">
        <v>735</v>
      </c>
      <c r="B36" t="s">
        <v>31</v>
      </c>
      <c r="F36" t="s">
        <v>47</v>
      </c>
      <c r="G36" s="61" t="s">
        <v>21</v>
      </c>
    </row>
    <row r="37" spans="1:8" x14ac:dyDescent="0.25">
      <c r="A37" t="s">
        <v>30</v>
      </c>
      <c r="B37" t="s">
        <v>30</v>
      </c>
      <c r="F37" t="s">
        <v>48</v>
      </c>
      <c r="G37" s="61" t="s">
        <v>21</v>
      </c>
    </row>
    <row r="38" spans="1:8" x14ac:dyDescent="0.25">
      <c r="A38" t="s">
        <v>843</v>
      </c>
      <c r="B38" t="s">
        <v>28</v>
      </c>
      <c r="F38" t="s">
        <v>43</v>
      </c>
      <c r="G38" s="61" t="s">
        <v>21</v>
      </c>
      <c r="H38" t="s">
        <v>856</v>
      </c>
    </row>
    <row r="39" spans="1:8" x14ac:dyDescent="0.25">
      <c r="A39" t="s">
        <v>742</v>
      </c>
      <c r="B39" t="s">
        <v>28</v>
      </c>
      <c r="F39" t="s">
        <v>39</v>
      </c>
      <c r="G39" s="61" t="s">
        <v>21</v>
      </c>
    </row>
    <row r="40" spans="1:8" x14ac:dyDescent="0.25">
      <c r="A40" t="s">
        <v>843</v>
      </c>
      <c r="B40" t="s">
        <v>26</v>
      </c>
      <c r="F40" t="s">
        <v>38</v>
      </c>
      <c r="G40" s="61" t="s">
        <v>21</v>
      </c>
      <c r="H40" t="s">
        <v>856</v>
      </c>
    </row>
    <row r="41" spans="1:8" x14ac:dyDescent="0.25">
      <c r="A41" t="s">
        <v>852</v>
      </c>
      <c r="B41" t="s">
        <v>24</v>
      </c>
      <c r="F41" t="s">
        <v>37</v>
      </c>
      <c r="G41" s="61" t="s">
        <v>21</v>
      </c>
      <c r="H41" t="s">
        <v>856</v>
      </c>
    </row>
    <row r="42" spans="1:8" x14ac:dyDescent="0.25">
      <c r="A42" t="s">
        <v>850</v>
      </c>
      <c r="B42" t="s">
        <v>22</v>
      </c>
      <c r="F42" t="s">
        <v>36</v>
      </c>
      <c r="G42" s="61" t="s">
        <v>21</v>
      </c>
      <c r="H42" t="s">
        <v>856</v>
      </c>
    </row>
    <row r="43" spans="1:8" x14ac:dyDescent="0.25">
      <c r="A43" t="s">
        <v>844</v>
      </c>
      <c r="B43" t="s">
        <v>20</v>
      </c>
      <c r="F43" t="s">
        <v>35</v>
      </c>
      <c r="G43" s="61" t="s">
        <v>21</v>
      </c>
    </row>
    <row r="44" spans="1:8" x14ac:dyDescent="0.25">
      <c r="A44" t="s">
        <v>847</v>
      </c>
      <c r="B44" t="s">
        <v>18</v>
      </c>
      <c r="F44" t="s">
        <v>33</v>
      </c>
      <c r="G44" s="61" t="s">
        <v>21</v>
      </c>
    </row>
    <row r="45" spans="1:8" x14ac:dyDescent="0.25">
      <c r="A45" t="s">
        <v>849</v>
      </c>
      <c r="B45" t="s">
        <v>18</v>
      </c>
      <c r="F45" t="s">
        <v>32</v>
      </c>
      <c r="G45" s="61" t="s">
        <v>21</v>
      </c>
    </row>
    <row r="46" spans="1:8" x14ac:dyDescent="0.25">
      <c r="A46" t="s">
        <v>726</v>
      </c>
      <c r="B46" t="s">
        <v>18</v>
      </c>
      <c r="F46" t="s">
        <v>31</v>
      </c>
      <c r="G46" s="61" t="s">
        <v>21</v>
      </c>
      <c r="H46" t="s">
        <v>856</v>
      </c>
    </row>
    <row r="47" spans="1:8" x14ac:dyDescent="0.25">
      <c r="F47" t="s">
        <v>28</v>
      </c>
      <c r="G47" s="61" t="s">
        <v>21</v>
      </c>
      <c r="H47" t="s">
        <v>856</v>
      </c>
    </row>
    <row r="48" spans="1:8" x14ac:dyDescent="0.25">
      <c r="F48" t="s">
        <v>27</v>
      </c>
      <c r="G48" s="61" t="s">
        <v>21</v>
      </c>
    </row>
    <row r="49" spans="6:8" x14ac:dyDescent="0.25">
      <c r="F49" t="s">
        <v>22</v>
      </c>
      <c r="G49" s="61" t="s">
        <v>21</v>
      </c>
      <c r="H49" t="s">
        <v>856</v>
      </c>
    </row>
    <row r="50" spans="6:8" x14ac:dyDescent="0.25">
      <c r="F50" t="s">
        <v>81</v>
      </c>
      <c r="G50" s="61" t="s">
        <v>17</v>
      </c>
      <c r="H50" t="s">
        <v>856</v>
      </c>
    </row>
    <row r="51" spans="6:8" x14ac:dyDescent="0.25">
      <c r="F51" t="s">
        <v>79</v>
      </c>
      <c r="G51" s="61" t="s">
        <v>17</v>
      </c>
      <c r="H51" t="s">
        <v>856</v>
      </c>
    </row>
    <row r="52" spans="6:8" x14ac:dyDescent="0.25">
      <c r="F52" t="s">
        <v>75</v>
      </c>
      <c r="G52" s="61" t="s">
        <v>17</v>
      </c>
      <c r="H52" t="s">
        <v>856</v>
      </c>
    </row>
    <row r="53" spans="6:8" x14ac:dyDescent="0.25">
      <c r="F53" t="s">
        <v>74</v>
      </c>
      <c r="G53" s="61" t="s">
        <v>17</v>
      </c>
    </row>
    <row r="54" spans="6:8" x14ac:dyDescent="0.25">
      <c r="F54" t="s">
        <v>71</v>
      </c>
      <c r="G54" s="61" t="s">
        <v>17</v>
      </c>
    </row>
    <row r="55" spans="6:8" x14ac:dyDescent="0.25">
      <c r="F55" t="s">
        <v>65</v>
      </c>
      <c r="G55" s="61" t="s">
        <v>17</v>
      </c>
      <c r="H55" t="s">
        <v>856</v>
      </c>
    </row>
    <row r="56" spans="6:8" x14ac:dyDescent="0.25">
      <c r="F56" t="s">
        <v>63</v>
      </c>
      <c r="G56" s="61" t="s">
        <v>17</v>
      </c>
      <c r="H56" t="s">
        <v>856</v>
      </c>
    </row>
    <row r="57" spans="6:8" x14ac:dyDescent="0.25">
      <c r="F57" t="s">
        <v>60</v>
      </c>
      <c r="G57" s="61" t="s">
        <v>17</v>
      </c>
      <c r="H57" t="s">
        <v>856</v>
      </c>
    </row>
    <row r="58" spans="6:8" x14ac:dyDescent="0.25">
      <c r="F58" t="s">
        <v>61</v>
      </c>
      <c r="G58" s="61" t="s">
        <v>17</v>
      </c>
    </row>
    <row r="59" spans="6:8" x14ac:dyDescent="0.25">
      <c r="F59" t="s">
        <v>57</v>
      </c>
      <c r="G59" s="61" t="s">
        <v>17</v>
      </c>
    </row>
    <row r="60" spans="6:8" x14ac:dyDescent="0.25">
      <c r="F60" t="s">
        <v>51</v>
      </c>
      <c r="G60" s="61" t="s">
        <v>17</v>
      </c>
      <c r="H60" t="s">
        <v>856</v>
      </c>
    </row>
    <row r="61" spans="6:8" x14ac:dyDescent="0.25">
      <c r="F61" t="s">
        <v>46</v>
      </c>
      <c r="G61" s="61" t="s">
        <v>17</v>
      </c>
      <c r="H61" t="s">
        <v>856</v>
      </c>
    </row>
    <row r="62" spans="6:8" x14ac:dyDescent="0.25">
      <c r="F62" t="s">
        <v>42</v>
      </c>
      <c r="G62" s="61" t="s">
        <v>17</v>
      </c>
      <c r="H62" t="s">
        <v>856</v>
      </c>
    </row>
    <row r="63" spans="6:8" x14ac:dyDescent="0.25">
      <c r="F63" t="s">
        <v>34</v>
      </c>
      <c r="G63" s="61" t="s">
        <v>17</v>
      </c>
    </row>
    <row r="64" spans="6:8" x14ac:dyDescent="0.25">
      <c r="F64" t="s">
        <v>30</v>
      </c>
      <c r="G64" s="61" t="s">
        <v>17</v>
      </c>
      <c r="H64" t="s">
        <v>856</v>
      </c>
    </row>
    <row r="65" spans="6:8" x14ac:dyDescent="0.25">
      <c r="F65" t="s">
        <v>20</v>
      </c>
      <c r="G65" s="61" t="s">
        <v>17</v>
      </c>
      <c r="H65" t="s">
        <v>856</v>
      </c>
    </row>
    <row r="66" spans="6:8" x14ac:dyDescent="0.25">
      <c r="F66" t="s">
        <v>18</v>
      </c>
      <c r="G66" s="61" t="s">
        <v>17</v>
      </c>
      <c r="H66" t="s">
        <v>856</v>
      </c>
    </row>
  </sheetData>
  <autoFilter ref="F1:H66" xr:uid="{00000000-0009-0000-0000-00000A000000}">
    <sortState xmlns:xlrd2="http://schemas.microsoft.com/office/spreadsheetml/2017/richdata2" ref="F2:H66">
      <sortCondition ref="G1:G66"/>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98"/>
  <sheetViews>
    <sheetView workbookViewId="0">
      <selection activeCell="B1" sqref="A1:B1048576"/>
    </sheetView>
  </sheetViews>
  <sheetFormatPr defaultRowHeight="15" x14ac:dyDescent="0.25"/>
  <cols>
    <col min="1" max="1" width="94.85546875" bestFit="1" customWidth="1"/>
    <col min="2" max="2" width="16.5703125" bestFit="1" customWidth="1"/>
    <col min="3" max="3" width="17.42578125" bestFit="1" customWidth="1"/>
  </cols>
  <sheetData>
    <row r="1" spans="1:3" x14ac:dyDescent="0.25">
      <c r="A1" t="s">
        <v>811</v>
      </c>
      <c r="B1" t="s">
        <v>812</v>
      </c>
      <c r="C1" t="s">
        <v>107</v>
      </c>
    </row>
    <row r="2" spans="1:3" x14ac:dyDescent="0.25">
      <c r="A2" t="s">
        <v>506</v>
      </c>
      <c r="B2" t="s">
        <v>697</v>
      </c>
      <c r="C2" t="s">
        <v>769</v>
      </c>
    </row>
    <row r="3" spans="1:3" x14ac:dyDescent="0.25">
      <c r="A3" t="s">
        <v>509</v>
      </c>
      <c r="B3" t="s">
        <v>697</v>
      </c>
      <c r="C3" t="s">
        <v>769</v>
      </c>
    </row>
    <row r="4" spans="1:3" x14ac:dyDescent="0.25">
      <c r="A4" t="s">
        <v>516</v>
      </c>
      <c r="B4" t="s">
        <v>699</v>
      </c>
      <c r="C4" t="s">
        <v>769</v>
      </c>
    </row>
    <row r="5" spans="1:3" x14ac:dyDescent="0.25">
      <c r="A5" t="s">
        <v>517</v>
      </c>
      <c r="B5" t="s">
        <v>699</v>
      </c>
      <c r="C5" t="s">
        <v>769</v>
      </c>
    </row>
    <row r="6" spans="1:3" x14ac:dyDescent="0.25">
      <c r="A6" t="s">
        <v>547</v>
      </c>
      <c r="B6" t="s">
        <v>708</v>
      </c>
      <c r="C6" t="s">
        <v>769</v>
      </c>
    </row>
    <row r="7" spans="1:3" x14ac:dyDescent="0.25">
      <c r="A7" t="s">
        <v>548</v>
      </c>
      <c r="B7" t="s">
        <v>708</v>
      </c>
      <c r="C7" t="s">
        <v>769</v>
      </c>
    </row>
    <row r="8" spans="1:3" x14ac:dyDescent="0.25">
      <c r="A8" t="s">
        <v>651</v>
      </c>
      <c r="B8" t="s">
        <v>744</v>
      </c>
      <c r="C8" t="s">
        <v>769</v>
      </c>
    </row>
    <row r="9" spans="1:3" x14ac:dyDescent="0.25">
      <c r="A9" t="s">
        <v>676</v>
      </c>
      <c r="B9" t="s">
        <v>757</v>
      </c>
      <c r="C9" t="s">
        <v>769</v>
      </c>
    </row>
    <row r="10" spans="1:3" x14ac:dyDescent="0.25">
      <c r="A10" t="s">
        <v>677</v>
      </c>
      <c r="B10" t="s">
        <v>757</v>
      </c>
      <c r="C10" t="s">
        <v>769</v>
      </c>
    </row>
    <row r="11" spans="1:3" x14ac:dyDescent="0.25">
      <c r="A11" t="s">
        <v>678</v>
      </c>
      <c r="B11" t="s">
        <v>757</v>
      </c>
      <c r="C11" t="s">
        <v>769</v>
      </c>
    </row>
    <row r="12" spans="1:3" x14ac:dyDescent="0.25">
      <c r="A12" t="s">
        <v>679</v>
      </c>
      <c r="B12" t="s">
        <v>757</v>
      </c>
      <c r="C12" t="s">
        <v>769</v>
      </c>
    </row>
    <row r="13" spans="1:3" x14ac:dyDescent="0.25">
      <c r="A13" t="s">
        <v>499</v>
      </c>
      <c r="B13" t="s">
        <v>80</v>
      </c>
      <c r="C13" t="s">
        <v>766</v>
      </c>
    </row>
    <row r="14" spans="1:3" x14ac:dyDescent="0.25">
      <c r="A14" t="s">
        <v>500</v>
      </c>
      <c r="B14" t="s">
        <v>80</v>
      </c>
      <c r="C14" t="s">
        <v>766</v>
      </c>
    </row>
    <row r="15" spans="1:3" x14ac:dyDescent="0.25">
      <c r="A15" t="s">
        <v>503</v>
      </c>
      <c r="B15" t="s">
        <v>697</v>
      </c>
      <c r="C15" t="s">
        <v>768</v>
      </c>
    </row>
    <row r="16" spans="1:3" x14ac:dyDescent="0.25">
      <c r="A16" t="s">
        <v>504</v>
      </c>
      <c r="B16" t="s">
        <v>697</v>
      </c>
      <c r="C16" t="s">
        <v>768</v>
      </c>
    </row>
    <row r="17" spans="1:3" x14ac:dyDescent="0.25">
      <c r="A17" t="s">
        <v>505</v>
      </c>
      <c r="B17" t="s">
        <v>697</v>
      </c>
      <c r="C17" t="s">
        <v>768</v>
      </c>
    </row>
    <row r="18" spans="1:3" x14ac:dyDescent="0.25">
      <c r="A18" t="s">
        <v>507</v>
      </c>
      <c r="B18" t="s">
        <v>697</v>
      </c>
      <c r="C18" t="s">
        <v>768</v>
      </c>
    </row>
    <row r="19" spans="1:3" x14ac:dyDescent="0.25">
      <c r="A19" t="s">
        <v>508</v>
      </c>
      <c r="B19" t="s">
        <v>697</v>
      </c>
      <c r="C19" t="s">
        <v>768</v>
      </c>
    </row>
    <row r="20" spans="1:3" x14ac:dyDescent="0.25">
      <c r="A20" t="s">
        <v>510</v>
      </c>
      <c r="B20" t="s">
        <v>697</v>
      </c>
      <c r="C20" t="s">
        <v>768</v>
      </c>
    </row>
    <row r="21" spans="1:3" x14ac:dyDescent="0.25">
      <c r="A21" t="s">
        <v>530</v>
      </c>
      <c r="B21" t="s">
        <v>705</v>
      </c>
      <c r="C21" t="s">
        <v>768</v>
      </c>
    </row>
    <row r="22" spans="1:3" x14ac:dyDescent="0.25">
      <c r="A22" t="s">
        <v>578</v>
      </c>
      <c r="B22" t="s">
        <v>716</v>
      </c>
      <c r="C22" t="s">
        <v>768</v>
      </c>
    </row>
    <row r="23" spans="1:3" x14ac:dyDescent="0.25">
      <c r="A23" t="s">
        <v>579</v>
      </c>
      <c r="B23" t="s">
        <v>716</v>
      </c>
      <c r="C23" t="s">
        <v>768</v>
      </c>
    </row>
    <row r="24" spans="1:3" x14ac:dyDescent="0.25">
      <c r="A24" t="s">
        <v>580</v>
      </c>
      <c r="B24" t="s">
        <v>716</v>
      </c>
      <c r="C24" t="s">
        <v>768</v>
      </c>
    </row>
    <row r="25" spans="1:3" x14ac:dyDescent="0.25">
      <c r="A25" t="s">
        <v>607</v>
      </c>
      <c r="B25" t="s">
        <v>727</v>
      </c>
      <c r="C25" t="s">
        <v>768</v>
      </c>
    </row>
    <row r="26" spans="1:3" x14ac:dyDescent="0.25">
      <c r="A26" t="s">
        <v>632</v>
      </c>
      <c r="B26" t="s">
        <v>737</v>
      </c>
      <c r="C26" t="s">
        <v>768</v>
      </c>
    </row>
    <row r="27" spans="1:3" x14ac:dyDescent="0.25">
      <c r="A27" t="s">
        <v>633</v>
      </c>
      <c r="B27" t="s">
        <v>737</v>
      </c>
      <c r="C27" t="s">
        <v>768</v>
      </c>
    </row>
    <row r="28" spans="1:3" x14ac:dyDescent="0.25">
      <c r="A28" t="s">
        <v>634</v>
      </c>
      <c r="B28" t="s">
        <v>737</v>
      </c>
      <c r="C28" t="s">
        <v>768</v>
      </c>
    </row>
    <row r="29" spans="1:3" x14ac:dyDescent="0.25">
      <c r="A29" t="s">
        <v>635</v>
      </c>
      <c r="B29" t="s">
        <v>737</v>
      </c>
      <c r="C29" t="s">
        <v>768</v>
      </c>
    </row>
    <row r="30" spans="1:3" x14ac:dyDescent="0.25">
      <c r="A30" t="s">
        <v>654</v>
      </c>
      <c r="B30" t="s">
        <v>747</v>
      </c>
      <c r="C30" t="s">
        <v>801</v>
      </c>
    </row>
    <row r="31" spans="1:3" x14ac:dyDescent="0.25">
      <c r="A31" t="s">
        <v>672</v>
      </c>
      <c r="B31" t="s">
        <v>754</v>
      </c>
      <c r="C31" t="s">
        <v>805</v>
      </c>
    </row>
    <row r="32" spans="1:3" x14ac:dyDescent="0.25">
      <c r="A32" t="s">
        <v>683</v>
      </c>
      <c r="B32" t="s">
        <v>760</v>
      </c>
      <c r="C32" t="s">
        <v>805</v>
      </c>
    </row>
    <row r="33" spans="1:3" x14ac:dyDescent="0.25">
      <c r="A33" t="s">
        <v>630</v>
      </c>
      <c r="B33" t="s">
        <v>45</v>
      </c>
      <c r="C33" t="s">
        <v>797</v>
      </c>
    </row>
    <row r="34" spans="1:3" x14ac:dyDescent="0.25">
      <c r="A34" t="s">
        <v>512</v>
      </c>
      <c r="B34" t="s">
        <v>75</v>
      </c>
      <c r="C34" t="s">
        <v>771</v>
      </c>
    </row>
    <row r="35" spans="1:3" x14ac:dyDescent="0.25">
      <c r="A35" t="s">
        <v>513</v>
      </c>
      <c r="B35" t="s">
        <v>75</v>
      </c>
      <c r="C35" t="s">
        <v>771</v>
      </c>
    </row>
    <row r="36" spans="1:3" x14ac:dyDescent="0.25">
      <c r="A36" t="s">
        <v>514</v>
      </c>
      <c r="B36" t="s">
        <v>75</v>
      </c>
      <c r="C36" t="s">
        <v>771</v>
      </c>
    </row>
    <row r="37" spans="1:3" x14ac:dyDescent="0.25">
      <c r="A37" t="s">
        <v>515</v>
      </c>
      <c r="B37" t="s">
        <v>75</v>
      </c>
      <c r="C37" t="s">
        <v>771</v>
      </c>
    </row>
    <row r="38" spans="1:3" x14ac:dyDescent="0.25">
      <c r="A38" t="s">
        <v>636</v>
      </c>
      <c r="B38" t="s">
        <v>738</v>
      </c>
      <c r="C38" t="s">
        <v>771</v>
      </c>
    </row>
    <row r="39" spans="1:3" x14ac:dyDescent="0.25">
      <c r="A39" t="s">
        <v>637</v>
      </c>
      <c r="B39" t="s">
        <v>738</v>
      </c>
      <c r="C39" t="s">
        <v>771</v>
      </c>
    </row>
    <row r="40" spans="1:3" x14ac:dyDescent="0.25">
      <c r="A40" t="s">
        <v>638</v>
      </c>
      <c r="B40" t="s">
        <v>738</v>
      </c>
      <c r="C40" t="s">
        <v>771</v>
      </c>
    </row>
    <row r="41" spans="1:3" x14ac:dyDescent="0.25">
      <c r="A41" t="s">
        <v>639</v>
      </c>
      <c r="B41" t="s">
        <v>738</v>
      </c>
      <c r="C41" t="s">
        <v>771</v>
      </c>
    </row>
    <row r="42" spans="1:3" x14ac:dyDescent="0.25">
      <c r="A42" t="s">
        <v>518</v>
      </c>
      <c r="B42" t="s">
        <v>74</v>
      </c>
      <c r="C42" t="s">
        <v>772</v>
      </c>
    </row>
    <row r="43" spans="1:3" x14ac:dyDescent="0.25">
      <c r="A43" t="s">
        <v>684</v>
      </c>
      <c r="B43" t="s">
        <v>761</v>
      </c>
      <c r="C43" t="s">
        <v>772</v>
      </c>
    </row>
    <row r="44" spans="1:3" x14ac:dyDescent="0.25">
      <c r="A44" t="s">
        <v>685</v>
      </c>
      <c r="B44" t="s">
        <v>761</v>
      </c>
      <c r="C44" t="s">
        <v>772</v>
      </c>
    </row>
    <row r="45" spans="1:3" x14ac:dyDescent="0.25">
      <c r="A45" t="s">
        <v>686</v>
      </c>
      <c r="B45" t="s">
        <v>761</v>
      </c>
      <c r="C45" t="s">
        <v>772</v>
      </c>
    </row>
    <row r="46" spans="1:3" x14ac:dyDescent="0.25">
      <c r="A46" t="s">
        <v>687</v>
      </c>
      <c r="B46" t="s">
        <v>761</v>
      </c>
      <c r="C46" t="s">
        <v>772</v>
      </c>
    </row>
    <row r="47" spans="1:3" x14ac:dyDescent="0.25">
      <c r="A47" t="s">
        <v>670</v>
      </c>
      <c r="B47" t="s">
        <v>752</v>
      </c>
      <c r="C47" t="s">
        <v>803</v>
      </c>
    </row>
    <row r="48" spans="1:3" x14ac:dyDescent="0.25">
      <c r="A48" t="s">
        <v>531</v>
      </c>
      <c r="B48" t="s">
        <v>706</v>
      </c>
      <c r="C48" t="s">
        <v>778</v>
      </c>
    </row>
    <row r="49" spans="1:3" x14ac:dyDescent="0.25">
      <c r="A49" t="s">
        <v>613</v>
      </c>
      <c r="B49" t="s">
        <v>732</v>
      </c>
      <c r="C49" t="s">
        <v>796</v>
      </c>
    </row>
    <row r="50" spans="1:3" x14ac:dyDescent="0.25">
      <c r="A50" t="s">
        <v>653</v>
      </c>
      <c r="B50" t="s">
        <v>746</v>
      </c>
      <c r="C50" t="s">
        <v>800</v>
      </c>
    </row>
    <row r="51" spans="1:3" x14ac:dyDescent="0.25">
      <c r="A51" t="s">
        <v>553</v>
      </c>
      <c r="B51" t="s">
        <v>66</v>
      </c>
      <c r="C51" t="s">
        <v>784</v>
      </c>
    </row>
    <row r="52" spans="1:3" x14ac:dyDescent="0.25">
      <c r="A52" t="s">
        <v>577</v>
      </c>
      <c r="B52" t="s">
        <v>715</v>
      </c>
      <c r="C52" t="s">
        <v>784</v>
      </c>
    </row>
    <row r="53" spans="1:3" x14ac:dyDescent="0.25">
      <c r="A53" t="s">
        <v>656</v>
      </c>
      <c r="B53" t="s">
        <v>749</v>
      </c>
      <c r="C53" t="s">
        <v>784</v>
      </c>
    </row>
    <row r="54" spans="1:3" x14ac:dyDescent="0.25">
      <c r="A54" t="s">
        <v>554</v>
      </c>
      <c r="B54" t="s">
        <v>65</v>
      </c>
      <c r="C54" t="s">
        <v>785</v>
      </c>
    </row>
    <row r="55" spans="1:3" x14ac:dyDescent="0.25">
      <c r="A55" t="s">
        <v>555</v>
      </c>
      <c r="B55" t="s">
        <v>65</v>
      </c>
      <c r="C55" t="s">
        <v>785</v>
      </c>
    </row>
    <row r="56" spans="1:3" x14ac:dyDescent="0.25">
      <c r="A56" t="s">
        <v>556</v>
      </c>
      <c r="B56" t="s">
        <v>65</v>
      </c>
      <c r="C56" t="s">
        <v>785</v>
      </c>
    </row>
    <row r="57" spans="1:3" x14ac:dyDescent="0.25">
      <c r="A57" t="s">
        <v>557</v>
      </c>
      <c r="B57" t="s">
        <v>65</v>
      </c>
      <c r="C57" t="s">
        <v>785</v>
      </c>
    </row>
    <row r="58" spans="1:3" x14ac:dyDescent="0.25">
      <c r="A58" t="s">
        <v>558</v>
      </c>
      <c r="B58" t="s">
        <v>65</v>
      </c>
      <c r="C58" t="s">
        <v>785</v>
      </c>
    </row>
    <row r="59" spans="1:3" x14ac:dyDescent="0.25">
      <c r="A59" t="s">
        <v>559</v>
      </c>
      <c r="B59" t="s">
        <v>65</v>
      </c>
      <c r="C59" t="s">
        <v>785</v>
      </c>
    </row>
    <row r="60" spans="1:3" x14ac:dyDescent="0.25">
      <c r="A60" t="s">
        <v>560</v>
      </c>
      <c r="B60" t="s">
        <v>65</v>
      </c>
      <c r="C60" t="s">
        <v>785</v>
      </c>
    </row>
    <row r="61" spans="1:3" x14ac:dyDescent="0.25">
      <c r="A61" t="s">
        <v>561</v>
      </c>
      <c r="B61" t="s">
        <v>65</v>
      </c>
      <c r="C61" t="s">
        <v>785</v>
      </c>
    </row>
    <row r="62" spans="1:3" x14ac:dyDescent="0.25">
      <c r="A62" t="s">
        <v>562</v>
      </c>
      <c r="B62" t="s">
        <v>65</v>
      </c>
      <c r="C62" t="s">
        <v>785</v>
      </c>
    </row>
    <row r="63" spans="1:3" x14ac:dyDescent="0.25">
      <c r="A63" t="s">
        <v>563</v>
      </c>
      <c r="B63" t="s">
        <v>65</v>
      </c>
      <c r="C63" t="s">
        <v>785</v>
      </c>
    </row>
    <row r="64" spans="1:3" x14ac:dyDescent="0.25">
      <c r="A64" t="s">
        <v>564</v>
      </c>
      <c r="B64" t="s">
        <v>65</v>
      </c>
      <c r="C64" t="s">
        <v>785</v>
      </c>
    </row>
    <row r="65" spans="1:3" x14ac:dyDescent="0.25">
      <c r="A65" t="s">
        <v>565</v>
      </c>
      <c r="B65" t="s">
        <v>65</v>
      </c>
      <c r="C65" t="s">
        <v>785</v>
      </c>
    </row>
    <row r="66" spans="1:3" x14ac:dyDescent="0.25">
      <c r="A66" t="s">
        <v>566</v>
      </c>
      <c r="B66" t="s">
        <v>65</v>
      </c>
      <c r="C66" t="s">
        <v>785</v>
      </c>
    </row>
    <row r="67" spans="1:3" x14ac:dyDescent="0.25">
      <c r="A67" t="s">
        <v>567</v>
      </c>
      <c r="B67" t="s">
        <v>65</v>
      </c>
      <c r="C67" t="s">
        <v>785</v>
      </c>
    </row>
    <row r="68" spans="1:3" x14ac:dyDescent="0.25">
      <c r="A68" t="s">
        <v>568</v>
      </c>
      <c r="B68" t="s">
        <v>65</v>
      </c>
      <c r="C68" t="s">
        <v>785</v>
      </c>
    </row>
    <row r="69" spans="1:3" x14ac:dyDescent="0.25">
      <c r="A69" t="s">
        <v>569</v>
      </c>
      <c r="B69" t="s">
        <v>65</v>
      </c>
      <c r="C69" t="s">
        <v>785</v>
      </c>
    </row>
    <row r="70" spans="1:3" x14ac:dyDescent="0.25">
      <c r="A70" t="s">
        <v>570</v>
      </c>
      <c r="B70" t="s">
        <v>65</v>
      </c>
      <c r="C70" t="s">
        <v>785</v>
      </c>
    </row>
    <row r="71" spans="1:3" x14ac:dyDescent="0.25">
      <c r="A71" t="s">
        <v>571</v>
      </c>
      <c r="B71" t="s">
        <v>65</v>
      </c>
      <c r="C71" t="s">
        <v>785</v>
      </c>
    </row>
    <row r="72" spans="1:3" x14ac:dyDescent="0.25">
      <c r="A72" t="s">
        <v>572</v>
      </c>
      <c r="B72" t="s">
        <v>65</v>
      </c>
      <c r="C72" t="s">
        <v>785</v>
      </c>
    </row>
    <row r="73" spans="1:3" x14ac:dyDescent="0.25">
      <c r="A73" t="s">
        <v>573</v>
      </c>
      <c r="B73" t="s">
        <v>65</v>
      </c>
      <c r="C73" t="s">
        <v>785</v>
      </c>
    </row>
    <row r="74" spans="1:3" x14ac:dyDescent="0.25">
      <c r="A74" t="s">
        <v>574</v>
      </c>
      <c r="B74" t="s">
        <v>65</v>
      </c>
      <c r="C74" t="s">
        <v>785</v>
      </c>
    </row>
    <row r="75" spans="1:3" x14ac:dyDescent="0.25">
      <c r="A75" t="s">
        <v>528</v>
      </c>
      <c r="B75" t="s">
        <v>704</v>
      </c>
      <c r="C75" t="s">
        <v>777</v>
      </c>
    </row>
    <row r="76" spans="1:3" x14ac:dyDescent="0.25">
      <c r="A76" t="s">
        <v>529</v>
      </c>
      <c r="B76" t="s">
        <v>704</v>
      </c>
      <c r="C76" t="s">
        <v>777</v>
      </c>
    </row>
    <row r="77" spans="1:3" x14ac:dyDescent="0.25">
      <c r="A77" t="s">
        <v>532</v>
      </c>
      <c r="B77" t="s">
        <v>707</v>
      </c>
      <c r="C77" t="s">
        <v>779</v>
      </c>
    </row>
    <row r="78" spans="1:3" x14ac:dyDescent="0.25">
      <c r="A78" t="s">
        <v>533</v>
      </c>
      <c r="B78" t="s">
        <v>707</v>
      </c>
      <c r="C78" t="s">
        <v>779</v>
      </c>
    </row>
    <row r="79" spans="1:3" x14ac:dyDescent="0.25">
      <c r="A79" t="s">
        <v>534</v>
      </c>
      <c r="B79" t="s">
        <v>707</v>
      </c>
      <c r="C79" t="s">
        <v>779</v>
      </c>
    </row>
    <row r="80" spans="1:3" x14ac:dyDescent="0.25">
      <c r="A80" t="s">
        <v>535</v>
      </c>
      <c r="B80" t="s">
        <v>707</v>
      </c>
      <c r="C80" t="s">
        <v>779</v>
      </c>
    </row>
    <row r="81" spans="1:3" x14ac:dyDescent="0.25">
      <c r="A81" t="s">
        <v>536</v>
      </c>
      <c r="B81" t="s">
        <v>707</v>
      </c>
      <c r="C81" t="s">
        <v>779</v>
      </c>
    </row>
    <row r="82" spans="1:3" x14ac:dyDescent="0.25">
      <c r="A82" t="s">
        <v>537</v>
      </c>
      <c r="B82" t="s">
        <v>707</v>
      </c>
      <c r="C82" t="s">
        <v>779</v>
      </c>
    </row>
    <row r="83" spans="1:3" x14ac:dyDescent="0.25">
      <c r="A83" t="s">
        <v>538</v>
      </c>
      <c r="B83" t="s">
        <v>707</v>
      </c>
      <c r="C83" t="s">
        <v>779</v>
      </c>
    </row>
    <row r="84" spans="1:3" x14ac:dyDescent="0.25">
      <c r="A84" t="s">
        <v>539</v>
      </c>
      <c r="B84" t="s">
        <v>707</v>
      </c>
      <c r="C84" t="s">
        <v>779</v>
      </c>
    </row>
    <row r="85" spans="1:3" x14ac:dyDescent="0.25">
      <c r="A85" t="s">
        <v>540</v>
      </c>
      <c r="B85" t="s">
        <v>707</v>
      </c>
      <c r="C85" t="s">
        <v>779</v>
      </c>
    </row>
    <row r="86" spans="1:3" x14ac:dyDescent="0.25">
      <c r="A86" t="s">
        <v>541</v>
      </c>
      <c r="B86" t="s">
        <v>707</v>
      </c>
      <c r="C86" t="s">
        <v>779</v>
      </c>
    </row>
    <row r="87" spans="1:3" x14ac:dyDescent="0.25">
      <c r="A87" t="s">
        <v>542</v>
      </c>
      <c r="B87" t="s">
        <v>707</v>
      </c>
      <c r="C87" t="s">
        <v>779</v>
      </c>
    </row>
    <row r="88" spans="1:3" x14ac:dyDescent="0.25">
      <c r="A88" t="s">
        <v>543</v>
      </c>
      <c r="B88" t="s">
        <v>707</v>
      </c>
      <c r="C88" t="s">
        <v>779</v>
      </c>
    </row>
    <row r="89" spans="1:3" x14ac:dyDescent="0.25">
      <c r="A89" t="s">
        <v>544</v>
      </c>
      <c r="B89" t="s">
        <v>707</v>
      </c>
      <c r="C89" t="s">
        <v>779</v>
      </c>
    </row>
    <row r="90" spans="1:3" x14ac:dyDescent="0.25">
      <c r="A90" t="s">
        <v>545</v>
      </c>
      <c r="B90" t="s">
        <v>707</v>
      </c>
      <c r="C90" t="s">
        <v>779</v>
      </c>
    </row>
    <row r="91" spans="1:3" x14ac:dyDescent="0.25">
      <c r="A91" t="s">
        <v>546</v>
      </c>
      <c r="B91" t="s">
        <v>707</v>
      </c>
      <c r="C91" t="s">
        <v>779</v>
      </c>
    </row>
    <row r="92" spans="1:3" x14ac:dyDescent="0.25">
      <c r="A92" t="s">
        <v>671</v>
      </c>
      <c r="B92" t="s">
        <v>753</v>
      </c>
      <c r="C92" t="s">
        <v>804</v>
      </c>
    </row>
    <row r="93" spans="1:3" x14ac:dyDescent="0.25">
      <c r="A93" t="s">
        <v>522</v>
      </c>
      <c r="B93" t="s">
        <v>702</v>
      </c>
      <c r="C93" t="s">
        <v>775</v>
      </c>
    </row>
    <row r="94" spans="1:3" x14ac:dyDescent="0.25">
      <c r="A94" t="s">
        <v>523</v>
      </c>
      <c r="B94" t="s">
        <v>702</v>
      </c>
      <c r="C94" t="s">
        <v>775</v>
      </c>
    </row>
    <row r="95" spans="1:3" x14ac:dyDescent="0.25">
      <c r="A95" t="s">
        <v>524</v>
      </c>
      <c r="B95" t="s">
        <v>702</v>
      </c>
      <c r="C95" t="s">
        <v>775</v>
      </c>
    </row>
    <row r="96" spans="1:3" x14ac:dyDescent="0.25">
      <c r="A96" t="s">
        <v>525</v>
      </c>
      <c r="B96" t="s">
        <v>702</v>
      </c>
      <c r="C96" t="s">
        <v>775</v>
      </c>
    </row>
    <row r="97" spans="1:3" x14ac:dyDescent="0.25">
      <c r="A97" t="s">
        <v>526</v>
      </c>
      <c r="B97" t="s">
        <v>702</v>
      </c>
      <c r="C97" t="s">
        <v>775</v>
      </c>
    </row>
    <row r="98" spans="1:3" x14ac:dyDescent="0.25">
      <c r="A98" t="s">
        <v>583</v>
      </c>
      <c r="B98" t="s">
        <v>719</v>
      </c>
      <c r="C98" t="s">
        <v>775</v>
      </c>
    </row>
    <row r="99" spans="1:3" x14ac:dyDescent="0.25">
      <c r="A99" t="s">
        <v>527</v>
      </c>
      <c r="B99" t="s">
        <v>703</v>
      </c>
      <c r="C99" t="s">
        <v>776</v>
      </c>
    </row>
    <row r="100" spans="1:3" x14ac:dyDescent="0.25">
      <c r="A100" t="s">
        <v>594</v>
      </c>
      <c r="B100" t="s">
        <v>724</v>
      </c>
      <c r="C100" t="s">
        <v>776</v>
      </c>
    </row>
    <row r="101" spans="1:3" x14ac:dyDescent="0.25">
      <c r="A101" t="s">
        <v>667</v>
      </c>
      <c r="B101" t="s">
        <v>750</v>
      </c>
      <c r="C101" t="s">
        <v>776</v>
      </c>
    </row>
    <row r="102" spans="1:3" x14ac:dyDescent="0.25">
      <c r="A102" t="s">
        <v>668</v>
      </c>
      <c r="B102" t="s">
        <v>750</v>
      </c>
      <c r="C102" t="s">
        <v>776</v>
      </c>
    </row>
    <row r="103" spans="1:3" x14ac:dyDescent="0.25">
      <c r="A103" t="s">
        <v>608</v>
      </c>
      <c r="B103" t="s">
        <v>55</v>
      </c>
      <c r="C103" t="s">
        <v>791</v>
      </c>
    </row>
    <row r="104" spans="1:3" x14ac:dyDescent="0.25">
      <c r="A104" t="s">
        <v>681</v>
      </c>
      <c r="B104" t="s">
        <v>759</v>
      </c>
      <c r="C104" t="s">
        <v>809</v>
      </c>
    </row>
    <row r="105" spans="1:3" x14ac:dyDescent="0.25">
      <c r="A105" t="s">
        <v>682</v>
      </c>
      <c r="B105" t="s">
        <v>759</v>
      </c>
      <c r="C105" t="s">
        <v>809</v>
      </c>
    </row>
    <row r="106" spans="1:3" x14ac:dyDescent="0.25">
      <c r="A106" t="s">
        <v>501</v>
      </c>
      <c r="B106" t="s">
        <v>696</v>
      </c>
      <c r="C106" t="s">
        <v>767</v>
      </c>
    </row>
    <row r="107" spans="1:3" x14ac:dyDescent="0.25">
      <c r="A107" t="s">
        <v>502</v>
      </c>
      <c r="B107" t="s">
        <v>696</v>
      </c>
      <c r="C107" t="s">
        <v>767</v>
      </c>
    </row>
    <row r="108" spans="1:3" x14ac:dyDescent="0.25">
      <c r="A108" t="s">
        <v>582</v>
      </c>
      <c r="B108" t="s">
        <v>718</v>
      </c>
      <c r="C108" t="s">
        <v>767</v>
      </c>
    </row>
    <row r="109" spans="1:3" x14ac:dyDescent="0.25">
      <c r="A109" t="s">
        <v>616</v>
      </c>
      <c r="B109" t="s">
        <v>734</v>
      </c>
      <c r="C109" t="s">
        <v>767</v>
      </c>
    </row>
    <row r="110" spans="1:3" x14ac:dyDescent="0.25">
      <c r="A110" t="s">
        <v>617</v>
      </c>
      <c r="B110" t="s">
        <v>734</v>
      </c>
      <c r="C110" t="s">
        <v>767</v>
      </c>
    </row>
    <row r="111" spans="1:3" x14ac:dyDescent="0.25">
      <c r="A111" t="s">
        <v>618</v>
      </c>
      <c r="B111" t="s">
        <v>734</v>
      </c>
      <c r="C111" t="s">
        <v>767</v>
      </c>
    </row>
    <row r="112" spans="1:3" x14ac:dyDescent="0.25">
      <c r="A112" t="s">
        <v>619</v>
      </c>
      <c r="B112" t="s">
        <v>734</v>
      </c>
      <c r="C112" t="s">
        <v>767</v>
      </c>
    </row>
    <row r="113" spans="1:3" x14ac:dyDescent="0.25">
      <c r="A113" t="s">
        <v>620</v>
      </c>
      <c r="B113" t="s">
        <v>734</v>
      </c>
      <c r="C113" t="s">
        <v>767</v>
      </c>
    </row>
    <row r="114" spans="1:3" x14ac:dyDescent="0.25">
      <c r="A114" t="s">
        <v>621</v>
      </c>
      <c r="B114" t="s">
        <v>734</v>
      </c>
      <c r="C114" t="s">
        <v>767</v>
      </c>
    </row>
    <row r="115" spans="1:3" x14ac:dyDescent="0.25">
      <c r="A115" t="s">
        <v>622</v>
      </c>
      <c r="B115" t="s">
        <v>734</v>
      </c>
      <c r="C115" t="s">
        <v>767</v>
      </c>
    </row>
    <row r="116" spans="1:3" x14ac:dyDescent="0.25">
      <c r="A116" t="s">
        <v>623</v>
      </c>
      <c r="B116" t="s">
        <v>734</v>
      </c>
      <c r="C116" t="s">
        <v>767</v>
      </c>
    </row>
    <row r="117" spans="1:3" x14ac:dyDescent="0.25">
      <c r="A117" t="s">
        <v>624</v>
      </c>
      <c r="B117" t="s">
        <v>734</v>
      </c>
      <c r="C117" t="s">
        <v>767</v>
      </c>
    </row>
    <row r="118" spans="1:3" x14ac:dyDescent="0.25">
      <c r="A118" t="s">
        <v>625</v>
      </c>
      <c r="B118" t="s">
        <v>734</v>
      </c>
      <c r="C118" t="s">
        <v>767</v>
      </c>
    </row>
    <row r="119" spans="1:3" x14ac:dyDescent="0.25">
      <c r="A119" t="s">
        <v>626</v>
      </c>
      <c r="B119" t="s">
        <v>734</v>
      </c>
      <c r="C119" t="s">
        <v>767</v>
      </c>
    </row>
    <row r="120" spans="1:3" x14ac:dyDescent="0.25">
      <c r="A120" t="s">
        <v>627</v>
      </c>
      <c r="B120" t="s">
        <v>734</v>
      </c>
      <c r="C120" t="s">
        <v>767</v>
      </c>
    </row>
    <row r="121" spans="1:3" x14ac:dyDescent="0.25">
      <c r="A121" t="s">
        <v>628</v>
      </c>
      <c r="B121" t="s">
        <v>734</v>
      </c>
      <c r="C121" t="s">
        <v>767</v>
      </c>
    </row>
    <row r="122" spans="1:3" x14ac:dyDescent="0.25">
      <c r="A122" t="s">
        <v>650</v>
      </c>
      <c r="B122" t="s">
        <v>743</v>
      </c>
      <c r="C122" t="s">
        <v>767</v>
      </c>
    </row>
    <row r="123" spans="1:3" x14ac:dyDescent="0.25">
      <c r="A123" t="s">
        <v>688</v>
      </c>
      <c r="B123" t="s">
        <v>762</v>
      </c>
      <c r="C123" t="s">
        <v>767</v>
      </c>
    </row>
    <row r="124" spans="1:3" x14ac:dyDescent="0.25">
      <c r="A124" t="s">
        <v>689</v>
      </c>
      <c r="B124" t="s">
        <v>762</v>
      </c>
      <c r="C124" t="s">
        <v>767</v>
      </c>
    </row>
    <row r="125" spans="1:3" x14ac:dyDescent="0.25">
      <c r="A125" t="s">
        <v>690</v>
      </c>
      <c r="B125" t="s">
        <v>762</v>
      </c>
      <c r="C125" t="s">
        <v>767</v>
      </c>
    </row>
    <row r="126" spans="1:3" x14ac:dyDescent="0.25">
      <c r="A126" t="s">
        <v>691</v>
      </c>
      <c r="B126" t="s">
        <v>762</v>
      </c>
      <c r="C126" t="s">
        <v>767</v>
      </c>
    </row>
    <row r="127" spans="1:3" x14ac:dyDescent="0.25">
      <c r="A127" t="s">
        <v>576</v>
      </c>
      <c r="B127" t="s">
        <v>714</v>
      </c>
      <c r="C127" t="s">
        <v>787</v>
      </c>
    </row>
    <row r="128" spans="1:3" x14ac:dyDescent="0.25">
      <c r="A128" t="s">
        <v>521</v>
      </c>
      <c r="B128" t="s">
        <v>701</v>
      </c>
      <c r="C128" t="s">
        <v>774</v>
      </c>
    </row>
    <row r="129" spans="1:3" x14ac:dyDescent="0.25">
      <c r="A129" t="s">
        <v>575</v>
      </c>
      <c r="B129" t="s">
        <v>713</v>
      </c>
      <c r="C129" t="s">
        <v>786</v>
      </c>
    </row>
    <row r="130" spans="1:3" x14ac:dyDescent="0.25">
      <c r="A130" t="s">
        <v>511</v>
      </c>
      <c r="B130" t="s">
        <v>698</v>
      </c>
      <c r="C130" t="s">
        <v>770</v>
      </c>
    </row>
    <row r="131" spans="1:3" x14ac:dyDescent="0.25">
      <c r="A131" t="s">
        <v>581</v>
      </c>
      <c r="B131" t="s">
        <v>717</v>
      </c>
      <c r="C131" t="s">
        <v>770</v>
      </c>
    </row>
    <row r="132" spans="1:3" x14ac:dyDescent="0.25">
      <c r="A132" t="s">
        <v>584</v>
      </c>
      <c r="B132" t="s">
        <v>720</v>
      </c>
      <c r="C132" t="s">
        <v>770</v>
      </c>
    </row>
    <row r="133" spans="1:3" x14ac:dyDescent="0.25">
      <c r="A133" t="s">
        <v>585</v>
      </c>
      <c r="B133" t="s">
        <v>720</v>
      </c>
      <c r="C133" t="s">
        <v>770</v>
      </c>
    </row>
    <row r="134" spans="1:3" x14ac:dyDescent="0.25">
      <c r="A134" t="s">
        <v>586</v>
      </c>
      <c r="B134" t="s">
        <v>720</v>
      </c>
      <c r="C134" t="s">
        <v>770</v>
      </c>
    </row>
    <row r="135" spans="1:3" x14ac:dyDescent="0.25">
      <c r="A135" t="s">
        <v>587</v>
      </c>
      <c r="B135" t="s">
        <v>720</v>
      </c>
      <c r="C135" t="s">
        <v>770</v>
      </c>
    </row>
    <row r="136" spans="1:3" x14ac:dyDescent="0.25">
      <c r="A136" t="s">
        <v>588</v>
      </c>
      <c r="B136" t="s">
        <v>720</v>
      </c>
      <c r="C136" t="s">
        <v>770</v>
      </c>
    </row>
    <row r="137" spans="1:3" x14ac:dyDescent="0.25">
      <c r="A137" t="s">
        <v>589</v>
      </c>
      <c r="B137" t="s">
        <v>720</v>
      </c>
      <c r="C137" t="s">
        <v>770</v>
      </c>
    </row>
    <row r="138" spans="1:3" x14ac:dyDescent="0.25">
      <c r="A138" t="s">
        <v>590</v>
      </c>
      <c r="B138" t="s">
        <v>720</v>
      </c>
      <c r="C138" t="s">
        <v>770</v>
      </c>
    </row>
    <row r="139" spans="1:3" x14ac:dyDescent="0.25">
      <c r="A139" t="s">
        <v>640</v>
      </c>
      <c r="B139" t="s">
        <v>739</v>
      </c>
      <c r="C139" t="s">
        <v>770</v>
      </c>
    </row>
    <row r="140" spans="1:3" x14ac:dyDescent="0.25">
      <c r="A140" t="s">
        <v>641</v>
      </c>
      <c r="B140" t="s">
        <v>739</v>
      </c>
      <c r="C140" t="s">
        <v>770</v>
      </c>
    </row>
    <row r="141" spans="1:3" x14ac:dyDescent="0.25">
      <c r="A141" t="s">
        <v>642</v>
      </c>
      <c r="B141" t="s">
        <v>739</v>
      </c>
      <c r="C141" t="s">
        <v>770</v>
      </c>
    </row>
    <row r="142" spans="1:3" x14ac:dyDescent="0.25">
      <c r="A142" t="s">
        <v>643</v>
      </c>
      <c r="B142" t="s">
        <v>739</v>
      </c>
      <c r="C142" t="s">
        <v>770</v>
      </c>
    </row>
    <row r="143" spans="1:3" x14ac:dyDescent="0.25">
      <c r="A143" t="s">
        <v>680</v>
      </c>
      <c r="B143" t="s">
        <v>758</v>
      </c>
      <c r="C143" t="s">
        <v>808</v>
      </c>
    </row>
    <row r="144" spans="1:3" x14ac:dyDescent="0.25">
      <c r="A144" t="s">
        <v>611</v>
      </c>
      <c r="B144" t="s">
        <v>730</v>
      </c>
      <c r="C144" t="s">
        <v>794</v>
      </c>
    </row>
    <row r="145" spans="1:3" x14ac:dyDescent="0.25">
      <c r="A145" t="s">
        <v>631</v>
      </c>
      <c r="B145" t="s">
        <v>736</v>
      </c>
      <c r="C145" t="s">
        <v>794</v>
      </c>
    </row>
    <row r="146" spans="1:3" x14ac:dyDescent="0.25">
      <c r="A146" t="s">
        <v>674</v>
      </c>
      <c r="B146" t="s">
        <v>756</v>
      </c>
      <c r="C146" t="s">
        <v>807</v>
      </c>
    </row>
    <row r="147" spans="1:3" x14ac:dyDescent="0.25">
      <c r="A147" t="s">
        <v>675</v>
      </c>
      <c r="B147" t="s">
        <v>756</v>
      </c>
      <c r="C147" t="s">
        <v>807</v>
      </c>
    </row>
    <row r="148" spans="1:3" x14ac:dyDescent="0.25">
      <c r="A148" t="s">
        <v>593</v>
      </c>
      <c r="B148" t="s">
        <v>723</v>
      </c>
      <c r="C148" t="s">
        <v>789</v>
      </c>
    </row>
    <row r="149" spans="1:3" x14ac:dyDescent="0.25">
      <c r="A149" t="s">
        <v>595</v>
      </c>
      <c r="B149" t="s">
        <v>725</v>
      </c>
      <c r="C149" t="s">
        <v>789</v>
      </c>
    </row>
    <row r="150" spans="1:3" x14ac:dyDescent="0.25">
      <c r="A150" t="s">
        <v>596</v>
      </c>
      <c r="B150" t="s">
        <v>725</v>
      </c>
      <c r="C150" t="s">
        <v>789</v>
      </c>
    </row>
    <row r="151" spans="1:3" x14ac:dyDescent="0.25">
      <c r="A151" t="s">
        <v>597</v>
      </c>
      <c r="B151" t="s">
        <v>725</v>
      </c>
      <c r="C151" t="s">
        <v>789</v>
      </c>
    </row>
    <row r="152" spans="1:3" x14ac:dyDescent="0.25">
      <c r="A152" t="s">
        <v>598</v>
      </c>
      <c r="B152" t="s">
        <v>725</v>
      </c>
      <c r="C152" t="s">
        <v>789</v>
      </c>
    </row>
    <row r="153" spans="1:3" x14ac:dyDescent="0.25">
      <c r="A153" t="s">
        <v>599</v>
      </c>
      <c r="B153" t="s">
        <v>725</v>
      </c>
      <c r="C153" t="s">
        <v>789</v>
      </c>
    </row>
    <row r="154" spans="1:3" x14ac:dyDescent="0.25">
      <c r="A154" t="s">
        <v>600</v>
      </c>
      <c r="B154" t="s">
        <v>725</v>
      </c>
      <c r="C154" t="s">
        <v>789</v>
      </c>
    </row>
    <row r="155" spans="1:3" x14ac:dyDescent="0.25">
      <c r="A155" t="s">
        <v>655</v>
      </c>
      <c r="B155" t="s">
        <v>748</v>
      </c>
      <c r="C155" t="s">
        <v>789</v>
      </c>
    </row>
    <row r="156" spans="1:3" x14ac:dyDescent="0.25">
      <c r="A156" t="s">
        <v>550</v>
      </c>
      <c r="B156" t="s">
        <v>710</v>
      </c>
      <c r="C156" t="s">
        <v>781</v>
      </c>
    </row>
    <row r="157" spans="1:3" x14ac:dyDescent="0.25">
      <c r="A157" t="s">
        <v>549</v>
      </c>
      <c r="B157" t="s">
        <v>709</v>
      </c>
      <c r="C157" t="s">
        <v>780</v>
      </c>
    </row>
    <row r="158" spans="1:3" x14ac:dyDescent="0.25">
      <c r="A158" t="s">
        <v>644</v>
      </c>
      <c r="B158" t="s">
        <v>740</v>
      </c>
      <c r="C158" t="s">
        <v>780</v>
      </c>
    </row>
    <row r="159" spans="1:3" x14ac:dyDescent="0.25">
      <c r="A159" t="s">
        <v>648</v>
      </c>
      <c r="B159" t="s">
        <v>38</v>
      </c>
      <c r="C159" t="s">
        <v>799</v>
      </c>
    </row>
    <row r="160" spans="1:3" x14ac:dyDescent="0.25">
      <c r="A160" t="s">
        <v>649</v>
      </c>
      <c r="B160" t="s">
        <v>38</v>
      </c>
      <c r="C160" t="s">
        <v>799</v>
      </c>
    </row>
    <row r="161" spans="1:3" x14ac:dyDescent="0.25">
      <c r="A161" t="s">
        <v>652</v>
      </c>
      <c r="B161" t="s">
        <v>745</v>
      </c>
      <c r="C161" t="s">
        <v>799</v>
      </c>
    </row>
    <row r="162" spans="1:3" x14ac:dyDescent="0.25">
      <c r="A162" t="s">
        <v>519</v>
      </c>
      <c r="B162" t="s">
        <v>700</v>
      </c>
      <c r="C162" t="s">
        <v>773</v>
      </c>
    </row>
    <row r="163" spans="1:3" x14ac:dyDescent="0.25">
      <c r="A163" t="s">
        <v>520</v>
      </c>
      <c r="B163" t="s">
        <v>700</v>
      </c>
      <c r="C163" t="s">
        <v>773</v>
      </c>
    </row>
    <row r="164" spans="1:3" x14ac:dyDescent="0.25">
      <c r="A164" t="s">
        <v>591</v>
      </c>
      <c r="B164" t="s">
        <v>721</v>
      </c>
      <c r="C164" t="s">
        <v>773</v>
      </c>
    </row>
    <row r="165" spans="1:3" x14ac:dyDescent="0.25">
      <c r="A165" t="s">
        <v>592</v>
      </c>
      <c r="B165" t="s">
        <v>722</v>
      </c>
      <c r="C165" t="s">
        <v>788</v>
      </c>
    </row>
    <row r="166" spans="1:3" x14ac:dyDescent="0.25">
      <c r="A166" t="s">
        <v>614</v>
      </c>
      <c r="B166" t="s">
        <v>733</v>
      </c>
      <c r="C166" t="s">
        <v>788</v>
      </c>
    </row>
    <row r="167" spans="1:3" x14ac:dyDescent="0.25">
      <c r="A167" t="s">
        <v>615</v>
      </c>
      <c r="B167" t="s">
        <v>733</v>
      </c>
      <c r="C167" t="s">
        <v>788</v>
      </c>
    </row>
    <row r="168" spans="1:3" x14ac:dyDescent="0.25">
      <c r="A168" t="s">
        <v>669</v>
      </c>
      <c r="B168" t="s">
        <v>751</v>
      </c>
      <c r="C168" t="s">
        <v>788</v>
      </c>
    </row>
    <row r="169" spans="1:3" x14ac:dyDescent="0.25">
      <c r="A169" t="s">
        <v>610</v>
      </c>
      <c r="B169" t="s">
        <v>729</v>
      </c>
      <c r="C169" t="s">
        <v>793</v>
      </c>
    </row>
    <row r="170" spans="1:3" x14ac:dyDescent="0.25">
      <c r="A170" t="s">
        <v>609</v>
      </c>
      <c r="B170" t="s">
        <v>728</v>
      </c>
      <c r="C170" t="s">
        <v>792</v>
      </c>
    </row>
    <row r="171" spans="1:3" x14ac:dyDescent="0.25">
      <c r="A171" t="s">
        <v>629</v>
      </c>
      <c r="B171" t="s">
        <v>735</v>
      </c>
      <c r="C171" t="s">
        <v>792</v>
      </c>
    </row>
    <row r="172" spans="1:3" x14ac:dyDescent="0.25">
      <c r="A172" t="s">
        <v>657</v>
      </c>
      <c r="B172" t="s">
        <v>30</v>
      </c>
      <c r="C172" t="s">
        <v>802</v>
      </c>
    </row>
    <row r="173" spans="1:3" x14ac:dyDescent="0.25">
      <c r="A173" t="s">
        <v>658</v>
      </c>
      <c r="B173" t="s">
        <v>30</v>
      </c>
      <c r="C173" t="s">
        <v>802</v>
      </c>
    </row>
    <row r="174" spans="1:3" x14ac:dyDescent="0.25">
      <c r="A174" t="s">
        <v>659</v>
      </c>
      <c r="B174" t="s">
        <v>30</v>
      </c>
      <c r="C174" t="s">
        <v>802</v>
      </c>
    </row>
    <row r="175" spans="1:3" x14ac:dyDescent="0.25">
      <c r="A175" t="s">
        <v>660</v>
      </c>
      <c r="B175" t="s">
        <v>30</v>
      </c>
      <c r="C175" t="s">
        <v>802</v>
      </c>
    </row>
    <row r="176" spans="1:3" x14ac:dyDescent="0.25">
      <c r="A176" t="s">
        <v>661</v>
      </c>
      <c r="B176" t="s">
        <v>30</v>
      </c>
      <c r="C176" t="s">
        <v>802</v>
      </c>
    </row>
    <row r="177" spans="1:3" x14ac:dyDescent="0.25">
      <c r="A177" t="s">
        <v>662</v>
      </c>
      <c r="B177" t="s">
        <v>30</v>
      </c>
      <c r="C177" t="s">
        <v>802</v>
      </c>
    </row>
    <row r="178" spans="1:3" x14ac:dyDescent="0.25">
      <c r="A178" t="s">
        <v>663</v>
      </c>
      <c r="B178" t="s">
        <v>30</v>
      </c>
      <c r="C178" t="s">
        <v>802</v>
      </c>
    </row>
    <row r="179" spans="1:3" x14ac:dyDescent="0.25">
      <c r="A179" t="s">
        <v>664</v>
      </c>
      <c r="B179" t="s">
        <v>30</v>
      </c>
      <c r="C179" t="s">
        <v>802</v>
      </c>
    </row>
    <row r="180" spans="1:3" x14ac:dyDescent="0.25">
      <c r="A180" t="s">
        <v>665</v>
      </c>
      <c r="B180" t="s">
        <v>30</v>
      </c>
      <c r="C180" t="s">
        <v>802</v>
      </c>
    </row>
    <row r="181" spans="1:3" x14ac:dyDescent="0.25">
      <c r="A181" t="s">
        <v>666</v>
      </c>
      <c r="B181" t="s">
        <v>30</v>
      </c>
      <c r="C181" t="s">
        <v>802</v>
      </c>
    </row>
    <row r="182" spans="1:3" x14ac:dyDescent="0.25">
      <c r="A182" t="s">
        <v>645</v>
      </c>
      <c r="B182" t="s">
        <v>741</v>
      </c>
      <c r="C182" t="s">
        <v>798</v>
      </c>
    </row>
    <row r="183" spans="1:3" x14ac:dyDescent="0.25">
      <c r="A183" t="s">
        <v>552</v>
      </c>
      <c r="B183" t="s">
        <v>712</v>
      </c>
      <c r="C183" t="s">
        <v>783</v>
      </c>
    </row>
    <row r="184" spans="1:3" x14ac:dyDescent="0.25">
      <c r="A184" t="s">
        <v>646</v>
      </c>
      <c r="B184" t="s">
        <v>742</v>
      </c>
      <c r="C184" t="s">
        <v>783</v>
      </c>
    </row>
    <row r="185" spans="1:3" x14ac:dyDescent="0.25">
      <c r="A185" t="s">
        <v>647</v>
      </c>
      <c r="B185" t="s">
        <v>742</v>
      </c>
      <c r="C185" t="s">
        <v>783</v>
      </c>
    </row>
    <row r="186" spans="1:3" x14ac:dyDescent="0.25">
      <c r="A186" t="s">
        <v>673</v>
      </c>
      <c r="B186" t="s">
        <v>755</v>
      </c>
      <c r="C186" t="s">
        <v>806</v>
      </c>
    </row>
    <row r="187" spans="1:3" x14ac:dyDescent="0.25">
      <c r="A187" t="s">
        <v>612</v>
      </c>
      <c r="B187" t="s">
        <v>731</v>
      </c>
      <c r="C187" t="s">
        <v>795</v>
      </c>
    </row>
    <row r="188" spans="1:3" x14ac:dyDescent="0.25">
      <c r="A188" t="s">
        <v>551</v>
      </c>
      <c r="B188" t="s">
        <v>711</v>
      </c>
      <c r="C188" t="s">
        <v>782</v>
      </c>
    </row>
    <row r="189" spans="1:3" x14ac:dyDescent="0.25">
      <c r="A189" t="s">
        <v>498</v>
      </c>
      <c r="B189" t="s">
        <v>695</v>
      </c>
      <c r="C189" t="s">
        <v>765</v>
      </c>
    </row>
    <row r="190" spans="1:3" x14ac:dyDescent="0.25">
      <c r="A190" t="s">
        <v>601</v>
      </c>
      <c r="B190" t="s">
        <v>726</v>
      </c>
      <c r="C190" t="s">
        <v>790</v>
      </c>
    </row>
    <row r="191" spans="1:3" x14ac:dyDescent="0.25">
      <c r="A191" t="s">
        <v>602</v>
      </c>
      <c r="B191" t="s">
        <v>726</v>
      </c>
      <c r="C191" t="s">
        <v>790</v>
      </c>
    </row>
    <row r="192" spans="1:3" x14ac:dyDescent="0.25">
      <c r="A192" t="s">
        <v>603</v>
      </c>
      <c r="B192" t="s">
        <v>726</v>
      </c>
      <c r="C192" t="s">
        <v>790</v>
      </c>
    </row>
    <row r="193" spans="1:3" x14ac:dyDescent="0.25">
      <c r="A193" t="s">
        <v>604</v>
      </c>
      <c r="B193" t="s">
        <v>726</v>
      </c>
      <c r="C193" t="s">
        <v>790</v>
      </c>
    </row>
    <row r="194" spans="1:3" x14ac:dyDescent="0.25">
      <c r="A194" t="s">
        <v>605</v>
      </c>
      <c r="B194" t="s">
        <v>726</v>
      </c>
      <c r="C194" t="s">
        <v>790</v>
      </c>
    </row>
    <row r="195" spans="1:3" x14ac:dyDescent="0.25">
      <c r="A195" t="s">
        <v>606</v>
      </c>
      <c r="B195" t="s">
        <v>726</v>
      </c>
      <c r="C195" t="s">
        <v>790</v>
      </c>
    </row>
    <row r="196" spans="1:3" x14ac:dyDescent="0.25">
      <c r="A196" t="s">
        <v>692</v>
      </c>
      <c r="B196" t="s">
        <v>763</v>
      </c>
      <c r="C196" t="s">
        <v>790</v>
      </c>
    </row>
    <row r="197" spans="1:3" x14ac:dyDescent="0.25">
      <c r="A197" t="s">
        <v>693</v>
      </c>
      <c r="B197" t="s">
        <v>764</v>
      </c>
      <c r="C197" t="s">
        <v>810</v>
      </c>
    </row>
    <row r="198" spans="1:3" x14ac:dyDescent="0.25">
      <c r="A198" t="s">
        <v>694</v>
      </c>
      <c r="B198" t="s">
        <v>764</v>
      </c>
      <c r="C198" t="s">
        <v>810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67"/>
  <sheetViews>
    <sheetView workbookViewId="0">
      <selection activeCell="B1" sqref="A1:B1048576"/>
    </sheetView>
  </sheetViews>
  <sheetFormatPr defaultRowHeight="15" x14ac:dyDescent="0.25"/>
  <cols>
    <col min="1" max="1" width="12.140625" bestFit="1" customWidth="1"/>
    <col min="2" max="2" width="14.42578125" bestFit="1" customWidth="1"/>
  </cols>
  <sheetData>
    <row r="1" spans="1:9" x14ac:dyDescent="0.25">
      <c r="A1" t="s">
        <v>448</v>
      </c>
      <c r="B1" t="s">
        <v>416</v>
      </c>
      <c r="C1" t="s">
        <v>487</v>
      </c>
      <c r="F1" t="s">
        <v>21</v>
      </c>
      <c r="G1">
        <v>24</v>
      </c>
      <c r="H1" t="s">
        <v>17</v>
      </c>
      <c r="I1">
        <v>15</v>
      </c>
    </row>
    <row r="2" spans="1:9" x14ac:dyDescent="0.25">
      <c r="A2" t="s">
        <v>55</v>
      </c>
      <c r="B2" s="61" t="s">
        <v>11</v>
      </c>
      <c r="C2" s="52">
        <v>8.4095968340000002</v>
      </c>
    </row>
    <row r="3" spans="1:9" x14ac:dyDescent="0.25">
      <c r="A3" t="s">
        <v>29</v>
      </c>
      <c r="B3" s="61" t="s">
        <v>11</v>
      </c>
      <c r="C3" s="52">
        <v>14.379868184999999</v>
      </c>
    </row>
    <row r="4" spans="1:9" x14ac:dyDescent="0.25">
      <c r="A4" t="s">
        <v>44</v>
      </c>
      <c r="B4" s="61" t="s">
        <v>11</v>
      </c>
      <c r="C4" s="52">
        <v>16.649323621000001</v>
      </c>
    </row>
    <row r="5" spans="1:9" x14ac:dyDescent="0.25">
      <c r="A5" t="s">
        <v>67</v>
      </c>
      <c r="B5" s="61" t="s">
        <v>11</v>
      </c>
      <c r="C5" s="52">
        <v>16.949152542</v>
      </c>
    </row>
    <row r="6" spans="1:9" x14ac:dyDescent="0.25">
      <c r="A6" t="s">
        <v>19</v>
      </c>
      <c r="B6" s="61" t="s">
        <v>11</v>
      </c>
      <c r="C6" s="52">
        <v>21.516393442999998</v>
      </c>
    </row>
    <row r="7" spans="1:9" x14ac:dyDescent="0.25">
      <c r="A7" t="s">
        <v>76</v>
      </c>
      <c r="B7" s="61" t="s">
        <v>11</v>
      </c>
      <c r="C7" s="52">
        <v>22.962112514000001</v>
      </c>
    </row>
    <row r="8" spans="1:9" x14ac:dyDescent="0.25">
      <c r="A8" t="s">
        <v>69</v>
      </c>
      <c r="B8" s="61" t="s">
        <v>11</v>
      </c>
      <c r="C8" s="52">
        <v>24.502297089999999</v>
      </c>
    </row>
    <row r="9" spans="1:9" x14ac:dyDescent="0.25">
      <c r="A9" t="s">
        <v>23</v>
      </c>
      <c r="B9" s="61" t="s">
        <v>11</v>
      </c>
      <c r="C9" s="52">
        <v>25.882352941000001</v>
      </c>
    </row>
    <row r="10" spans="1:9" x14ac:dyDescent="0.25">
      <c r="A10" t="s">
        <v>77</v>
      </c>
      <c r="B10" s="61" t="s">
        <v>11</v>
      </c>
      <c r="C10" s="52">
        <v>26.200873361999999</v>
      </c>
    </row>
    <row r="11" spans="1:9" x14ac:dyDescent="0.25">
      <c r="A11" t="s">
        <v>53</v>
      </c>
      <c r="B11" s="61" t="s">
        <v>11</v>
      </c>
      <c r="C11" s="52">
        <v>26.444662095999998</v>
      </c>
    </row>
    <row r="12" spans="1:9" x14ac:dyDescent="0.25">
      <c r="A12" t="s">
        <v>12</v>
      </c>
      <c r="B12" s="61" t="s">
        <v>11</v>
      </c>
      <c r="C12" s="52">
        <v>28.050490883999998</v>
      </c>
    </row>
    <row r="13" spans="1:9" x14ac:dyDescent="0.25">
      <c r="A13" t="s">
        <v>26</v>
      </c>
      <c r="B13" s="61" t="s">
        <v>11</v>
      </c>
      <c r="C13" s="52">
        <v>28.222730739999999</v>
      </c>
    </row>
    <row r="14" spans="1:9" x14ac:dyDescent="0.25">
      <c r="A14" t="s">
        <v>45</v>
      </c>
      <c r="B14" s="61" t="s">
        <v>11</v>
      </c>
      <c r="C14" s="52">
        <v>30.208333332999999</v>
      </c>
    </row>
    <row r="15" spans="1:9" x14ac:dyDescent="0.25">
      <c r="A15" t="s">
        <v>40</v>
      </c>
      <c r="B15" s="61" t="s">
        <v>11</v>
      </c>
      <c r="C15" s="52">
        <v>31.918752266999999</v>
      </c>
    </row>
    <row r="16" spans="1:9" x14ac:dyDescent="0.25">
      <c r="A16" t="s">
        <v>49</v>
      </c>
      <c r="B16" s="61" t="s">
        <v>11</v>
      </c>
      <c r="C16" s="52">
        <v>34.504792332000001</v>
      </c>
    </row>
    <row r="17" spans="1:3" x14ac:dyDescent="0.25">
      <c r="A17" t="s">
        <v>72</v>
      </c>
      <c r="B17" s="61" t="s">
        <v>11</v>
      </c>
      <c r="C17" s="52"/>
    </row>
    <row r="18" spans="1:3" x14ac:dyDescent="0.25">
      <c r="A18" t="s">
        <v>64</v>
      </c>
      <c r="B18" s="61" t="s">
        <v>11</v>
      </c>
      <c r="C18" s="52"/>
    </row>
    <row r="19" spans="1:3" x14ac:dyDescent="0.25">
      <c r="A19" t="s">
        <v>54</v>
      </c>
      <c r="B19" s="61" t="s">
        <v>11</v>
      </c>
      <c r="C19" s="52"/>
    </row>
    <row r="20" spans="1:3" x14ac:dyDescent="0.25">
      <c r="A20" t="s">
        <v>52</v>
      </c>
      <c r="B20" s="61" t="s">
        <v>11</v>
      </c>
      <c r="C20" s="52"/>
    </row>
    <row r="21" spans="1:3" x14ac:dyDescent="0.25">
      <c r="A21" t="s">
        <v>50</v>
      </c>
      <c r="B21" s="61" t="s">
        <v>11</v>
      </c>
      <c r="C21" s="52"/>
    </row>
    <row r="22" spans="1:3" x14ac:dyDescent="0.25">
      <c r="A22" t="s">
        <v>41</v>
      </c>
      <c r="B22" s="61" t="s">
        <v>11</v>
      </c>
      <c r="C22" s="52"/>
    </row>
    <row r="23" spans="1:3" x14ac:dyDescent="0.25">
      <c r="A23" t="s">
        <v>25</v>
      </c>
      <c r="B23" s="61" t="s">
        <v>11</v>
      </c>
      <c r="C23" s="52"/>
    </row>
    <row r="24" spans="1:3" x14ac:dyDescent="0.25">
      <c r="A24" t="s">
        <v>24</v>
      </c>
      <c r="B24" s="61" t="s">
        <v>11</v>
      </c>
      <c r="C24" s="52"/>
    </row>
    <row r="25" spans="1:3" x14ac:dyDescent="0.25">
      <c r="A25" t="s">
        <v>108</v>
      </c>
      <c r="B25" s="61" t="s">
        <v>174</v>
      </c>
      <c r="C25" s="52">
        <v>17.815281289000001</v>
      </c>
    </row>
    <row r="26" spans="1:3" x14ac:dyDescent="0.25">
      <c r="A26" t="s">
        <v>32</v>
      </c>
      <c r="B26" s="61" t="s">
        <v>21</v>
      </c>
      <c r="C26" s="52">
        <v>4.8746518105999996</v>
      </c>
    </row>
    <row r="27" spans="1:3" x14ac:dyDescent="0.25">
      <c r="A27" t="s">
        <v>27</v>
      </c>
      <c r="B27" s="61" t="s">
        <v>21</v>
      </c>
      <c r="C27" s="52">
        <v>7.5642965204000001</v>
      </c>
    </row>
    <row r="28" spans="1:3" x14ac:dyDescent="0.25">
      <c r="A28" t="s">
        <v>47</v>
      </c>
      <c r="B28" s="61" t="s">
        <v>21</v>
      </c>
      <c r="C28" s="52">
        <v>12.075283145</v>
      </c>
    </row>
    <row r="29" spans="1:3" x14ac:dyDescent="0.25">
      <c r="A29" t="s">
        <v>22</v>
      </c>
      <c r="B29" s="61" t="s">
        <v>21</v>
      </c>
      <c r="C29" s="52">
        <v>12.403100775</v>
      </c>
    </row>
    <row r="30" spans="1:3" x14ac:dyDescent="0.25">
      <c r="A30" t="s">
        <v>73</v>
      </c>
      <c r="B30" s="61" t="s">
        <v>21</v>
      </c>
      <c r="C30" s="52">
        <v>13.352580295999999</v>
      </c>
    </row>
    <row r="31" spans="1:3" x14ac:dyDescent="0.25">
      <c r="A31" t="s">
        <v>56</v>
      </c>
      <c r="B31" s="61" t="s">
        <v>21</v>
      </c>
      <c r="C31" s="52">
        <v>13.927576602</v>
      </c>
    </row>
    <row r="32" spans="1:3" x14ac:dyDescent="0.25">
      <c r="A32" t="s">
        <v>62</v>
      </c>
      <c r="B32" s="61" t="s">
        <v>21</v>
      </c>
      <c r="C32" s="52">
        <v>16.818837097999999</v>
      </c>
    </row>
    <row r="33" spans="1:3" x14ac:dyDescent="0.25">
      <c r="A33" t="s">
        <v>80</v>
      </c>
      <c r="B33" s="61" t="s">
        <v>21</v>
      </c>
      <c r="C33" s="52">
        <v>17.850703209999999</v>
      </c>
    </row>
    <row r="34" spans="1:3" x14ac:dyDescent="0.25">
      <c r="A34" t="s">
        <v>78</v>
      </c>
      <c r="B34" s="61" t="s">
        <v>21</v>
      </c>
      <c r="C34" s="52">
        <v>18.352941176000002</v>
      </c>
    </row>
    <row r="35" spans="1:3" x14ac:dyDescent="0.25">
      <c r="A35" t="s">
        <v>43</v>
      </c>
      <c r="B35" s="61" t="s">
        <v>21</v>
      </c>
      <c r="C35" s="52">
        <v>21.516607479000001</v>
      </c>
    </row>
    <row r="36" spans="1:3" x14ac:dyDescent="0.25">
      <c r="A36" t="s">
        <v>70</v>
      </c>
      <c r="B36" s="61" t="s">
        <v>21</v>
      </c>
      <c r="C36" s="52">
        <v>21.569527306000001</v>
      </c>
    </row>
    <row r="37" spans="1:3" x14ac:dyDescent="0.25">
      <c r="A37" t="s">
        <v>66</v>
      </c>
      <c r="B37" s="61" t="s">
        <v>21</v>
      </c>
      <c r="C37" s="52">
        <v>26.885356780999999</v>
      </c>
    </row>
    <row r="38" spans="1:3" x14ac:dyDescent="0.25">
      <c r="A38" t="s">
        <v>58</v>
      </c>
      <c r="B38" s="61" t="s">
        <v>21</v>
      </c>
      <c r="C38" s="52">
        <v>27.516517684</v>
      </c>
    </row>
    <row r="39" spans="1:3" x14ac:dyDescent="0.25">
      <c r="A39" t="s">
        <v>38</v>
      </c>
      <c r="B39" s="61" t="s">
        <v>21</v>
      </c>
      <c r="C39" s="52">
        <v>28.492328988000001</v>
      </c>
    </row>
    <row r="40" spans="1:3" x14ac:dyDescent="0.25">
      <c r="A40" t="s">
        <v>59</v>
      </c>
      <c r="B40" s="61" t="s">
        <v>21</v>
      </c>
      <c r="C40" s="52">
        <v>29.118250171</v>
      </c>
    </row>
    <row r="41" spans="1:3" x14ac:dyDescent="0.25">
      <c r="A41" t="s">
        <v>33</v>
      </c>
      <c r="B41" s="61" t="s">
        <v>21</v>
      </c>
      <c r="C41" s="52">
        <v>29.180695846999999</v>
      </c>
    </row>
    <row r="42" spans="1:3" x14ac:dyDescent="0.25">
      <c r="A42" t="s">
        <v>28</v>
      </c>
      <c r="B42" s="61" t="s">
        <v>21</v>
      </c>
      <c r="C42" s="52">
        <v>32.074705643999998</v>
      </c>
    </row>
    <row r="43" spans="1:3" x14ac:dyDescent="0.25">
      <c r="A43" t="s">
        <v>39</v>
      </c>
      <c r="B43" s="61" t="s">
        <v>21</v>
      </c>
      <c r="C43" s="52">
        <v>32.564450475000001</v>
      </c>
    </row>
    <row r="44" spans="1:3" x14ac:dyDescent="0.25">
      <c r="A44" t="s">
        <v>48</v>
      </c>
      <c r="B44" s="61" t="s">
        <v>21</v>
      </c>
      <c r="C44" s="52">
        <v>33.66058906</v>
      </c>
    </row>
    <row r="45" spans="1:3" x14ac:dyDescent="0.25">
      <c r="A45" t="s">
        <v>36</v>
      </c>
      <c r="B45" s="61" t="s">
        <v>21</v>
      </c>
      <c r="C45" s="52">
        <v>34.007134364000002</v>
      </c>
    </row>
    <row r="46" spans="1:3" x14ac:dyDescent="0.25">
      <c r="A46" t="s">
        <v>68</v>
      </c>
      <c r="B46" s="61" t="s">
        <v>21</v>
      </c>
      <c r="C46" s="52">
        <v>35</v>
      </c>
    </row>
    <row r="47" spans="1:3" x14ac:dyDescent="0.25">
      <c r="A47" t="s">
        <v>37</v>
      </c>
      <c r="B47" s="61" t="s">
        <v>21</v>
      </c>
      <c r="C47" s="52">
        <v>35.008557647000003</v>
      </c>
    </row>
    <row r="48" spans="1:3" x14ac:dyDescent="0.25">
      <c r="A48" t="s">
        <v>31</v>
      </c>
      <c r="B48" s="61" t="s">
        <v>21</v>
      </c>
      <c r="C48" s="52">
        <v>35.436742305999999</v>
      </c>
    </row>
    <row r="49" spans="1:3" x14ac:dyDescent="0.25">
      <c r="A49" t="s">
        <v>35</v>
      </c>
      <c r="B49" s="61" t="s">
        <v>21</v>
      </c>
      <c r="C49" s="52"/>
    </row>
    <row r="50" spans="1:3" x14ac:dyDescent="0.25">
      <c r="A50" t="s">
        <v>63</v>
      </c>
      <c r="B50" s="61" t="s">
        <v>17</v>
      </c>
      <c r="C50" s="52">
        <v>3.8651206184000002</v>
      </c>
    </row>
    <row r="51" spans="1:3" x14ac:dyDescent="0.25">
      <c r="A51" t="s">
        <v>34</v>
      </c>
      <c r="B51" s="61" t="s">
        <v>17</v>
      </c>
      <c r="C51" s="52">
        <v>6.6328521264000004</v>
      </c>
    </row>
    <row r="52" spans="1:3" x14ac:dyDescent="0.25">
      <c r="A52" t="s">
        <v>75</v>
      </c>
      <c r="B52" s="61" t="s">
        <v>17</v>
      </c>
      <c r="C52" s="52">
        <v>7.0194019424</v>
      </c>
    </row>
    <row r="53" spans="1:3" x14ac:dyDescent="0.25">
      <c r="A53" t="s">
        <v>61</v>
      </c>
      <c r="B53" s="61" t="s">
        <v>17</v>
      </c>
      <c r="C53" s="52">
        <v>7.3714189982000002</v>
      </c>
    </row>
    <row r="54" spans="1:3" x14ac:dyDescent="0.25">
      <c r="A54" t="s">
        <v>74</v>
      </c>
      <c r="B54" s="61" t="s">
        <v>17</v>
      </c>
      <c r="C54" s="52">
        <v>8.3541592288000004</v>
      </c>
    </row>
    <row r="55" spans="1:3" x14ac:dyDescent="0.25">
      <c r="A55" t="s">
        <v>46</v>
      </c>
      <c r="B55" s="61" t="s">
        <v>17</v>
      </c>
      <c r="C55" s="52">
        <v>10.077435878999999</v>
      </c>
    </row>
    <row r="56" spans="1:3" x14ac:dyDescent="0.25">
      <c r="A56" t="s">
        <v>71</v>
      </c>
      <c r="B56" s="61" t="s">
        <v>17</v>
      </c>
      <c r="C56" s="52">
        <v>10.233918128999999</v>
      </c>
    </row>
    <row r="57" spans="1:3" x14ac:dyDescent="0.25">
      <c r="A57" t="s">
        <v>51</v>
      </c>
      <c r="B57" s="61" t="s">
        <v>17</v>
      </c>
      <c r="C57" s="52">
        <v>10.711159639</v>
      </c>
    </row>
    <row r="58" spans="1:3" x14ac:dyDescent="0.25">
      <c r="A58" t="s">
        <v>20</v>
      </c>
      <c r="B58" s="61" t="s">
        <v>17</v>
      </c>
      <c r="C58" s="52">
        <v>13.124568270999999</v>
      </c>
    </row>
    <row r="59" spans="1:3" x14ac:dyDescent="0.25">
      <c r="A59" t="s">
        <v>79</v>
      </c>
      <c r="B59" s="61" t="s">
        <v>17</v>
      </c>
      <c r="C59" s="52">
        <v>16.461398022000001</v>
      </c>
    </row>
    <row r="60" spans="1:3" x14ac:dyDescent="0.25">
      <c r="A60" t="s">
        <v>60</v>
      </c>
      <c r="B60" s="61" t="s">
        <v>17</v>
      </c>
      <c r="C60" s="52">
        <v>20.740208684999999</v>
      </c>
    </row>
    <row r="61" spans="1:3" x14ac:dyDescent="0.25">
      <c r="A61" t="s">
        <v>18</v>
      </c>
      <c r="B61" s="61" t="s">
        <v>17</v>
      </c>
      <c r="C61" s="52">
        <v>22.706409633</v>
      </c>
    </row>
    <row r="62" spans="1:3" x14ac:dyDescent="0.25">
      <c r="A62" t="s">
        <v>81</v>
      </c>
      <c r="B62" s="61" t="s">
        <v>17</v>
      </c>
      <c r="C62" s="52">
        <v>24.207441613</v>
      </c>
    </row>
    <row r="63" spans="1:3" x14ac:dyDescent="0.25">
      <c r="A63" t="s">
        <v>42</v>
      </c>
      <c r="B63" s="61" t="s">
        <v>17</v>
      </c>
      <c r="C63" s="52">
        <v>26.094176254000001</v>
      </c>
    </row>
    <row r="64" spans="1:3" x14ac:dyDescent="0.25">
      <c r="A64" t="s">
        <v>65</v>
      </c>
      <c r="B64" s="61" t="s">
        <v>17</v>
      </c>
      <c r="C64" s="52">
        <v>27.345063320000001</v>
      </c>
    </row>
    <row r="65" spans="1:3" x14ac:dyDescent="0.25">
      <c r="A65" t="s">
        <v>30</v>
      </c>
      <c r="B65" s="61" t="s">
        <v>17</v>
      </c>
      <c r="C65" s="52">
        <v>28.900657317</v>
      </c>
    </row>
    <row r="66" spans="1:3" x14ac:dyDescent="0.25">
      <c r="A66" t="s">
        <v>57</v>
      </c>
      <c r="B66" s="61" t="s">
        <v>17</v>
      </c>
      <c r="C66" s="52"/>
    </row>
    <row r="67" spans="1:3" x14ac:dyDescent="0.25">
      <c r="C67" s="63"/>
    </row>
  </sheetData>
  <autoFilter ref="A1:C1" xr:uid="{00000000-0009-0000-0000-00000C000000}">
    <sortState xmlns:xlrd2="http://schemas.microsoft.com/office/spreadsheetml/2017/richdata2" ref="A2:C66">
      <sortCondition ref="B1"/>
    </sortState>
  </autoFilter>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66"/>
  <sheetViews>
    <sheetView topLeftCell="A22" workbookViewId="0">
      <selection activeCell="M1" sqref="L1:M1"/>
    </sheetView>
  </sheetViews>
  <sheetFormatPr defaultRowHeight="15" x14ac:dyDescent="0.25"/>
  <sheetData>
    <row r="1" spans="1:5" ht="76.5" x14ac:dyDescent="0.25">
      <c r="A1" s="44" t="s">
        <v>106</v>
      </c>
      <c r="B1" s="44" t="s">
        <v>202</v>
      </c>
      <c r="C1" s="44" t="s">
        <v>107</v>
      </c>
      <c r="D1" s="58" t="s">
        <v>416</v>
      </c>
      <c r="E1" s="45" t="s">
        <v>447</v>
      </c>
    </row>
    <row r="2" spans="1:5" x14ac:dyDescent="0.25">
      <c r="A2" s="46" t="s">
        <v>328</v>
      </c>
      <c r="B2" s="22" t="s">
        <v>108</v>
      </c>
      <c r="C2" s="47" t="s">
        <v>69</v>
      </c>
      <c r="D2" s="59" t="s">
        <v>11</v>
      </c>
      <c r="E2" s="23">
        <v>39.766081870999997</v>
      </c>
    </row>
    <row r="3" spans="1:5" x14ac:dyDescent="0.25">
      <c r="A3" s="46" t="s">
        <v>333</v>
      </c>
      <c r="B3" s="22" t="s">
        <v>108</v>
      </c>
      <c r="C3" s="47" t="s">
        <v>64</v>
      </c>
      <c r="D3" s="59" t="s">
        <v>11</v>
      </c>
      <c r="E3" s="23">
        <v>38.480392156999997</v>
      </c>
    </row>
    <row r="4" spans="1:5" x14ac:dyDescent="0.25">
      <c r="A4" s="46" t="s">
        <v>367</v>
      </c>
      <c r="B4" s="22" t="s">
        <v>108</v>
      </c>
      <c r="C4" s="47" t="s">
        <v>30</v>
      </c>
      <c r="D4" s="59" t="s">
        <v>17</v>
      </c>
      <c r="E4" s="23">
        <v>31.895285161</v>
      </c>
    </row>
    <row r="5" spans="1:5" x14ac:dyDescent="0.25">
      <c r="A5" s="46" t="s">
        <v>379</v>
      </c>
      <c r="B5" s="22" t="s">
        <v>108</v>
      </c>
      <c r="C5" s="47" t="s">
        <v>12</v>
      </c>
      <c r="D5" s="59" t="s">
        <v>11</v>
      </c>
      <c r="E5" s="23">
        <v>30.980097634</v>
      </c>
    </row>
    <row r="6" spans="1:5" x14ac:dyDescent="0.25">
      <c r="A6" s="46" t="s">
        <v>365</v>
      </c>
      <c r="B6" s="22" t="s">
        <v>108</v>
      </c>
      <c r="C6" s="47" t="s">
        <v>32</v>
      </c>
      <c r="D6" s="59" t="s">
        <v>21</v>
      </c>
      <c r="E6" s="23">
        <v>30.916030534000001</v>
      </c>
    </row>
    <row r="7" spans="1:5" x14ac:dyDescent="0.25">
      <c r="A7" s="46" t="s">
        <v>344</v>
      </c>
      <c r="B7" s="22" t="s">
        <v>108</v>
      </c>
      <c r="C7" s="47" t="s">
        <v>53</v>
      </c>
      <c r="D7" s="59" t="s">
        <v>11</v>
      </c>
      <c r="E7" s="23">
        <v>30.633147114</v>
      </c>
    </row>
    <row r="8" spans="1:5" x14ac:dyDescent="0.25">
      <c r="A8" s="46" t="s">
        <v>343</v>
      </c>
      <c r="B8" s="22" t="s">
        <v>108</v>
      </c>
      <c r="C8" s="47" t="s">
        <v>54</v>
      </c>
      <c r="D8" s="59" t="s">
        <v>11</v>
      </c>
      <c r="E8" s="23">
        <v>30.434782608999999</v>
      </c>
    </row>
    <row r="9" spans="1:5" x14ac:dyDescent="0.25">
      <c r="A9" s="46" t="s">
        <v>332</v>
      </c>
      <c r="B9" s="22" t="s">
        <v>108</v>
      </c>
      <c r="C9" s="47" t="s">
        <v>65</v>
      </c>
      <c r="D9" s="59" t="s">
        <v>17</v>
      </c>
      <c r="E9" s="23">
        <v>27.571549607000001</v>
      </c>
    </row>
    <row r="10" spans="1:5" x14ac:dyDescent="0.25">
      <c r="A10" s="46" t="s">
        <v>358</v>
      </c>
      <c r="B10" s="22" t="s">
        <v>108</v>
      </c>
      <c r="C10" s="47" t="s">
        <v>39</v>
      </c>
      <c r="D10" s="59" t="s">
        <v>21</v>
      </c>
      <c r="E10" s="23">
        <v>27.373417721999999</v>
      </c>
    </row>
    <row r="11" spans="1:5" x14ac:dyDescent="0.25">
      <c r="A11" s="46" t="s">
        <v>374</v>
      </c>
      <c r="B11" s="22" t="s">
        <v>108</v>
      </c>
      <c r="C11" s="47" t="s">
        <v>23</v>
      </c>
      <c r="D11" s="59" t="s">
        <v>11</v>
      </c>
      <c r="E11" s="23">
        <v>26.541095890000001</v>
      </c>
    </row>
    <row r="12" spans="1:5" x14ac:dyDescent="0.25">
      <c r="A12" s="46" t="s">
        <v>360</v>
      </c>
      <c r="B12" s="22" t="s">
        <v>108</v>
      </c>
      <c r="C12" s="47" t="s">
        <v>37</v>
      </c>
      <c r="D12" s="59" t="s">
        <v>21</v>
      </c>
      <c r="E12" s="23">
        <v>25.821659483000001</v>
      </c>
    </row>
    <row r="13" spans="1:5" x14ac:dyDescent="0.25">
      <c r="A13" s="46" t="s">
        <v>329</v>
      </c>
      <c r="B13" s="22" t="s">
        <v>108</v>
      </c>
      <c r="C13" s="47" t="s">
        <v>68</v>
      </c>
      <c r="D13" s="59" t="s">
        <v>21</v>
      </c>
      <c r="E13" s="23">
        <v>25.706214688999999</v>
      </c>
    </row>
    <row r="14" spans="1:5" x14ac:dyDescent="0.25">
      <c r="A14" s="46" t="s">
        <v>355</v>
      </c>
      <c r="B14" s="22" t="s">
        <v>108</v>
      </c>
      <c r="C14" s="47" t="s">
        <v>42</v>
      </c>
      <c r="D14" s="59" t="s">
        <v>17</v>
      </c>
      <c r="E14" s="23">
        <v>25.487515946999999</v>
      </c>
    </row>
    <row r="15" spans="1:5" x14ac:dyDescent="0.25">
      <c r="A15" s="46" t="s">
        <v>368</v>
      </c>
      <c r="B15" s="22" t="s">
        <v>108</v>
      </c>
      <c r="C15" s="47" t="s">
        <v>29</v>
      </c>
      <c r="D15" s="59" t="s">
        <v>11</v>
      </c>
      <c r="E15" s="23">
        <v>25.372168285000001</v>
      </c>
    </row>
    <row r="16" spans="1:5" x14ac:dyDescent="0.25">
      <c r="A16" s="46" t="s">
        <v>352</v>
      </c>
      <c r="B16" s="22" t="s">
        <v>108</v>
      </c>
      <c r="C16" s="47" t="s">
        <v>45</v>
      </c>
      <c r="D16" s="59" t="s">
        <v>11</v>
      </c>
      <c r="E16" s="23">
        <v>25.157977883000001</v>
      </c>
    </row>
    <row r="17" spans="1:5" x14ac:dyDescent="0.25">
      <c r="A17" s="46" t="s">
        <v>357</v>
      </c>
      <c r="B17" s="22" t="s">
        <v>108</v>
      </c>
      <c r="C17" s="47" t="s">
        <v>40</v>
      </c>
      <c r="D17" s="59" t="s">
        <v>11</v>
      </c>
      <c r="E17" s="23">
        <v>24.381520119000001</v>
      </c>
    </row>
    <row r="18" spans="1:5" x14ac:dyDescent="0.25">
      <c r="A18" s="46" t="s">
        <v>361</v>
      </c>
      <c r="B18" s="22" t="s">
        <v>108</v>
      </c>
      <c r="C18" s="47" t="s">
        <v>36</v>
      </c>
      <c r="D18" s="59" t="s">
        <v>21</v>
      </c>
      <c r="E18" s="23">
        <v>24.28638278</v>
      </c>
    </row>
    <row r="19" spans="1:5" x14ac:dyDescent="0.25">
      <c r="A19" s="46" t="s">
        <v>366</v>
      </c>
      <c r="B19" s="22" t="s">
        <v>108</v>
      </c>
      <c r="C19" s="47" t="s">
        <v>31</v>
      </c>
      <c r="D19" s="59" t="s">
        <v>21</v>
      </c>
      <c r="E19" s="23">
        <v>24.063822858999998</v>
      </c>
    </row>
    <row r="20" spans="1:5" x14ac:dyDescent="0.25">
      <c r="A20" s="46" t="s">
        <v>371</v>
      </c>
      <c r="B20" s="22" t="s">
        <v>108</v>
      </c>
      <c r="C20" s="47" t="s">
        <v>26</v>
      </c>
      <c r="D20" s="59" t="s">
        <v>11</v>
      </c>
      <c r="E20" s="23">
        <v>23.312456507</v>
      </c>
    </row>
    <row r="21" spans="1:5" x14ac:dyDescent="0.25">
      <c r="A21" s="46" t="s">
        <v>338</v>
      </c>
      <c r="B21" s="22" t="s">
        <v>108</v>
      </c>
      <c r="C21" s="47" t="s">
        <v>59</v>
      </c>
      <c r="D21" s="59" t="s">
        <v>21</v>
      </c>
      <c r="E21" s="23">
        <v>23.110268219999998</v>
      </c>
    </row>
    <row r="22" spans="1:5" x14ac:dyDescent="0.25">
      <c r="A22" s="46" t="s">
        <v>318</v>
      </c>
      <c r="B22" s="22" t="s">
        <v>108</v>
      </c>
      <c r="C22" s="47" t="s">
        <v>79</v>
      </c>
      <c r="D22" s="59" t="s">
        <v>17</v>
      </c>
      <c r="E22" s="23">
        <v>22.956905469999999</v>
      </c>
    </row>
    <row r="23" spans="1:5" x14ac:dyDescent="0.25">
      <c r="A23" s="46" t="s">
        <v>327</v>
      </c>
      <c r="B23" s="22" t="s">
        <v>108</v>
      </c>
      <c r="C23" s="47" t="s">
        <v>70</v>
      </c>
      <c r="D23" s="59" t="s">
        <v>21</v>
      </c>
      <c r="E23" s="23">
        <v>22.227356747000002</v>
      </c>
    </row>
    <row r="24" spans="1:5" x14ac:dyDescent="0.25">
      <c r="A24" s="46" t="s">
        <v>373</v>
      </c>
      <c r="B24" s="22" t="s">
        <v>108</v>
      </c>
      <c r="C24" s="47" t="s">
        <v>24</v>
      </c>
      <c r="D24" s="59" t="s">
        <v>11</v>
      </c>
      <c r="E24" s="23">
        <v>22.214532871999999</v>
      </c>
    </row>
    <row r="25" spans="1:5" x14ac:dyDescent="0.25">
      <c r="A25" s="46" t="s">
        <v>359</v>
      </c>
      <c r="B25" s="22" t="s">
        <v>108</v>
      </c>
      <c r="C25" s="47" t="s">
        <v>38</v>
      </c>
      <c r="D25" s="59" t="s">
        <v>21</v>
      </c>
      <c r="E25" s="23">
        <v>22.081218274000001</v>
      </c>
    </row>
    <row r="26" spans="1:5" x14ac:dyDescent="0.25">
      <c r="A26" s="46" t="s">
        <v>340</v>
      </c>
      <c r="B26" s="22" t="s">
        <v>108</v>
      </c>
      <c r="C26" s="47" t="s">
        <v>57</v>
      </c>
      <c r="D26" s="59" t="s">
        <v>17</v>
      </c>
      <c r="E26" s="23">
        <v>22.004889976000001</v>
      </c>
    </row>
    <row r="27" spans="1:5" x14ac:dyDescent="0.25">
      <c r="A27" s="46" t="s">
        <v>321</v>
      </c>
      <c r="B27" s="22" t="s">
        <v>108</v>
      </c>
      <c r="C27" s="47" t="s">
        <v>76</v>
      </c>
      <c r="D27" s="59" t="s">
        <v>11</v>
      </c>
      <c r="E27" s="23">
        <v>21.981776764999999</v>
      </c>
    </row>
    <row r="28" spans="1:5" x14ac:dyDescent="0.25">
      <c r="A28" s="46" t="s">
        <v>316</v>
      </c>
      <c r="B28" s="22" t="s">
        <v>108</v>
      </c>
      <c r="C28" s="47" t="s">
        <v>81</v>
      </c>
      <c r="D28" s="59" t="s">
        <v>17</v>
      </c>
      <c r="E28" s="23">
        <v>21.771032857000002</v>
      </c>
    </row>
    <row r="29" spans="1:5" x14ac:dyDescent="0.25">
      <c r="A29" s="46" t="s">
        <v>337</v>
      </c>
      <c r="B29" s="22" t="s">
        <v>108</v>
      </c>
      <c r="C29" s="47" t="s">
        <v>60</v>
      </c>
      <c r="D29" s="59" t="s">
        <v>17</v>
      </c>
      <c r="E29" s="23">
        <v>21.304055330000001</v>
      </c>
    </row>
    <row r="30" spans="1:5" x14ac:dyDescent="0.25">
      <c r="A30" s="46" t="s">
        <v>315</v>
      </c>
      <c r="B30" s="22" t="s">
        <v>108</v>
      </c>
      <c r="C30" s="47" t="s">
        <v>108</v>
      </c>
      <c r="D30" s="59" t="s">
        <v>174</v>
      </c>
      <c r="E30" s="23">
        <v>21.062888313999999</v>
      </c>
    </row>
    <row r="31" spans="1:5" x14ac:dyDescent="0.25">
      <c r="A31" s="46" t="s">
        <v>322</v>
      </c>
      <c r="B31" s="22" t="s">
        <v>108</v>
      </c>
      <c r="C31" s="47" t="s">
        <v>75</v>
      </c>
      <c r="D31" s="59" t="s">
        <v>17</v>
      </c>
      <c r="E31" s="23">
        <v>20.420025046999999</v>
      </c>
    </row>
    <row r="32" spans="1:5" x14ac:dyDescent="0.25">
      <c r="A32" s="46" t="s">
        <v>346</v>
      </c>
      <c r="B32" s="22" t="s">
        <v>108</v>
      </c>
      <c r="C32" s="47" t="s">
        <v>51</v>
      </c>
      <c r="D32" s="59" t="s">
        <v>17</v>
      </c>
      <c r="E32" s="23">
        <v>19.829106079999999</v>
      </c>
    </row>
    <row r="33" spans="1:5" x14ac:dyDescent="0.25">
      <c r="A33" s="46" t="s">
        <v>372</v>
      </c>
      <c r="B33" s="22" t="s">
        <v>108</v>
      </c>
      <c r="C33" s="47" t="s">
        <v>25</v>
      </c>
      <c r="D33" s="59" t="s">
        <v>11</v>
      </c>
      <c r="E33" s="23">
        <v>19.736842105000001</v>
      </c>
    </row>
    <row r="34" spans="1:5" x14ac:dyDescent="0.25">
      <c r="A34" s="46" t="s">
        <v>353</v>
      </c>
      <c r="B34" s="22" t="s">
        <v>108</v>
      </c>
      <c r="C34" s="47" t="s">
        <v>44</v>
      </c>
      <c r="D34" s="59" t="s">
        <v>11</v>
      </c>
      <c r="E34" s="23">
        <v>19.714540588999999</v>
      </c>
    </row>
    <row r="35" spans="1:5" x14ac:dyDescent="0.25">
      <c r="A35" s="46" t="s">
        <v>369</v>
      </c>
      <c r="B35" s="22" t="s">
        <v>108</v>
      </c>
      <c r="C35" s="47" t="s">
        <v>28</v>
      </c>
      <c r="D35" s="59" t="s">
        <v>21</v>
      </c>
      <c r="E35" s="23">
        <v>19.685944082999999</v>
      </c>
    </row>
    <row r="36" spans="1:5" x14ac:dyDescent="0.25">
      <c r="A36" s="46" t="s">
        <v>341</v>
      </c>
      <c r="B36" s="22" t="s">
        <v>108</v>
      </c>
      <c r="C36" s="47" t="s">
        <v>56</v>
      </c>
      <c r="D36" s="59" t="s">
        <v>21</v>
      </c>
      <c r="E36" s="23">
        <v>19.262603461000001</v>
      </c>
    </row>
    <row r="37" spans="1:5" x14ac:dyDescent="0.25">
      <c r="A37" s="46" t="s">
        <v>378</v>
      </c>
      <c r="B37" s="22" t="s">
        <v>108</v>
      </c>
      <c r="C37" s="47" t="s">
        <v>18</v>
      </c>
      <c r="D37" s="59" t="s">
        <v>17</v>
      </c>
      <c r="E37" s="23">
        <v>18.854656309999999</v>
      </c>
    </row>
    <row r="38" spans="1:5" x14ac:dyDescent="0.25">
      <c r="A38" s="46" t="s">
        <v>347</v>
      </c>
      <c r="B38" s="22" t="s">
        <v>108</v>
      </c>
      <c r="C38" s="47" t="s">
        <v>50</v>
      </c>
      <c r="D38" s="59" t="s">
        <v>11</v>
      </c>
      <c r="E38" s="23">
        <v>18.575063613000001</v>
      </c>
    </row>
    <row r="39" spans="1:5" x14ac:dyDescent="0.25">
      <c r="A39" s="46" t="s">
        <v>326</v>
      </c>
      <c r="B39" s="22" t="s">
        <v>108</v>
      </c>
      <c r="C39" s="47" t="s">
        <v>71</v>
      </c>
      <c r="D39" s="59" t="s">
        <v>17</v>
      </c>
      <c r="E39" s="23">
        <v>18.375499334000001</v>
      </c>
    </row>
    <row r="40" spans="1:5" x14ac:dyDescent="0.25">
      <c r="A40" s="46" t="s">
        <v>342</v>
      </c>
      <c r="B40" s="22" t="s">
        <v>108</v>
      </c>
      <c r="C40" s="47" t="s">
        <v>55</v>
      </c>
      <c r="D40" s="59" t="s">
        <v>11</v>
      </c>
      <c r="E40" s="23">
        <v>18.363136176000001</v>
      </c>
    </row>
    <row r="41" spans="1:5" x14ac:dyDescent="0.25">
      <c r="A41" s="46" t="s">
        <v>377</v>
      </c>
      <c r="B41" s="22" t="s">
        <v>108</v>
      </c>
      <c r="C41" s="47" t="s">
        <v>19</v>
      </c>
      <c r="D41" s="59" t="s">
        <v>11</v>
      </c>
      <c r="E41" s="23">
        <v>18.361836184000001</v>
      </c>
    </row>
    <row r="42" spans="1:5" x14ac:dyDescent="0.25">
      <c r="A42" s="46" t="s">
        <v>350</v>
      </c>
      <c r="B42" s="22" t="s">
        <v>108</v>
      </c>
      <c r="C42" s="47" t="s">
        <v>47</v>
      </c>
      <c r="D42" s="59" t="s">
        <v>21</v>
      </c>
      <c r="E42" s="23">
        <v>18.338217223000001</v>
      </c>
    </row>
    <row r="43" spans="1:5" x14ac:dyDescent="0.25">
      <c r="A43" s="46" t="s">
        <v>331</v>
      </c>
      <c r="B43" s="22" t="s">
        <v>108</v>
      </c>
      <c r="C43" s="47" t="s">
        <v>66</v>
      </c>
      <c r="D43" s="59" t="s">
        <v>21</v>
      </c>
      <c r="E43" s="23">
        <v>18.072487643999999</v>
      </c>
    </row>
    <row r="44" spans="1:5" x14ac:dyDescent="0.25">
      <c r="A44" s="46" t="s">
        <v>324</v>
      </c>
      <c r="B44" s="22" t="s">
        <v>108</v>
      </c>
      <c r="C44" s="47" t="s">
        <v>73</v>
      </c>
      <c r="D44" s="59" t="s">
        <v>21</v>
      </c>
      <c r="E44" s="23">
        <v>17.832880435</v>
      </c>
    </row>
    <row r="45" spans="1:5" x14ac:dyDescent="0.25">
      <c r="A45" s="46" t="s">
        <v>335</v>
      </c>
      <c r="B45" s="22" t="s">
        <v>108</v>
      </c>
      <c r="C45" s="47" t="s">
        <v>62</v>
      </c>
      <c r="D45" s="59" t="s">
        <v>21</v>
      </c>
      <c r="E45" s="23">
        <v>17.80135327</v>
      </c>
    </row>
    <row r="46" spans="1:5" x14ac:dyDescent="0.25">
      <c r="A46" s="46" t="s">
        <v>320</v>
      </c>
      <c r="B46" s="22" t="s">
        <v>108</v>
      </c>
      <c r="C46" s="47" t="s">
        <v>77</v>
      </c>
      <c r="D46" s="59" t="s">
        <v>11</v>
      </c>
      <c r="E46" s="23">
        <v>17.780748663000001</v>
      </c>
    </row>
    <row r="47" spans="1:5" x14ac:dyDescent="0.25">
      <c r="A47" s="46" t="s">
        <v>354</v>
      </c>
      <c r="B47" s="22" t="s">
        <v>108</v>
      </c>
      <c r="C47" s="47" t="s">
        <v>43</v>
      </c>
      <c r="D47" s="59" t="s">
        <v>21</v>
      </c>
      <c r="E47" s="23">
        <v>17.056125792</v>
      </c>
    </row>
    <row r="48" spans="1:5" x14ac:dyDescent="0.25">
      <c r="A48" s="46" t="s">
        <v>330</v>
      </c>
      <c r="B48" s="22" t="s">
        <v>108</v>
      </c>
      <c r="C48" s="47" t="s">
        <v>67</v>
      </c>
      <c r="D48" s="59" t="s">
        <v>11</v>
      </c>
      <c r="E48" s="23">
        <v>16.759776536</v>
      </c>
    </row>
    <row r="49" spans="1:5" x14ac:dyDescent="0.25">
      <c r="A49" s="46" t="s">
        <v>351</v>
      </c>
      <c r="B49" s="22" t="s">
        <v>108</v>
      </c>
      <c r="C49" s="47" t="s">
        <v>46</v>
      </c>
      <c r="D49" s="59" t="s">
        <v>17</v>
      </c>
      <c r="E49" s="23">
        <v>16.438315931999998</v>
      </c>
    </row>
    <row r="50" spans="1:5" x14ac:dyDescent="0.25">
      <c r="A50" s="46" t="s">
        <v>339</v>
      </c>
      <c r="B50" s="22" t="s">
        <v>108</v>
      </c>
      <c r="C50" s="47" t="s">
        <v>58</v>
      </c>
      <c r="D50" s="59" t="s">
        <v>21</v>
      </c>
      <c r="E50" s="23">
        <v>16.382480776000001</v>
      </c>
    </row>
    <row r="51" spans="1:5" x14ac:dyDescent="0.25">
      <c r="A51" s="46" t="s">
        <v>317</v>
      </c>
      <c r="B51" s="22" t="s">
        <v>108</v>
      </c>
      <c r="C51" s="47" t="s">
        <v>80</v>
      </c>
      <c r="D51" s="59" t="s">
        <v>21</v>
      </c>
      <c r="E51" s="23">
        <v>16.15129057</v>
      </c>
    </row>
    <row r="52" spans="1:5" x14ac:dyDescent="0.25">
      <c r="A52" s="46" t="s">
        <v>349</v>
      </c>
      <c r="B52" s="22" t="s">
        <v>108</v>
      </c>
      <c r="C52" s="47" t="s">
        <v>48</v>
      </c>
      <c r="D52" s="59" t="s">
        <v>21</v>
      </c>
      <c r="E52" s="23">
        <v>15.785714285999999</v>
      </c>
    </row>
    <row r="53" spans="1:5" x14ac:dyDescent="0.25">
      <c r="A53" s="46" t="s">
        <v>356</v>
      </c>
      <c r="B53" s="22" t="s">
        <v>108</v>
      </c>
      <c r="C53" s="47" t="s">
        <v>41</v>
      </c>
      <c r="D53" s="59" t="s">
        <v>11</v>
      </c>
      <c r="E53" s="23">
        <v>15.625</v>
      </c>
    </row>
    <row r="54" spans="1:5" x14ac:dyDescent="0.25">
      <c r="A54" s="46" t="s">
        <v>370</v>
      </c>
      <c r="B54" s="22" t="s">
        <v>108</v>
      </c>
      <c r="C54" s="47" t="s">
        <v>27</v>
      </c>
      <c r="D54" s="59" t="s">
        <v>21</v>
      </c>
      <c r="E54" s="23">
        <v>15.565729234999999</v>
      </c>
    </row>
    <row r="55" spans="1:5" x14ac:dyDescent="0.25">
      <c r="A55" s="46" t="s">
        <v>319</v>
      </c>
      <c r="B55" s="22" t="s">
        <v>108</v>
      </c>
      <c r="C55" s="47" t="s">
        <v>78</v>
      </c>
      <c r="D55" s="59" t="s">
        <v>21</v>
      </c>
      <c r="E55" s="23">
        <v>15.117289314000001</v>
      </c>
    </row>
    <row r="56" spans="1:5" x14ac:dyDescent="0.25">
      <c r="A56" s="46" t="s">
        <v>376</v>
      </c>
      <c r="B56" s="22" t="s">
        <v>108</v>
      </c>
      <c r="C56" s="47" t="s">
        <v>20</v>
      </c>
      <c r="D56" s="59" t="s">
        <v>17</v>
      </c>
      <c r="E56" s="23">
        <v>14.394993046</v>
      </c>
    </row>
    <row r="57" spans="1:5" x14ac:dyDescent="0.25">
      <c r="A57" s="46" t="s">
        <v>323</v>
      </c>
      <c r="B57" s="22" t="s">
        <v>108</v>
      </c>
      <c r="C57" s="47" t="s">
        <v>74</v>
      </c>
      <c r="D57" s="59" t="s">
        <v>17</v>
      </c>
      <c r="E57" s="23">
        <v>14.253019708</v>
      </c>
    </row>
    <row r="58" spans="1:5" x14ac:dyDescent="0.25">
      <c r="A58" s="46" t="s">
        <v>362</v>
      </c>
      <c r="B58" s="22" t="s">
        <v>108</v>
      </c>
      <c r="C58" s="47" t="s">
        <v>35</v>
      </c>
      <c r="D58" s="59" t="s">
        <v>21</v>
      </c>
      <c r="E58" s="23">
        <v>14.023591088</v>
      </c>
    </row>
    <row r="59" spans="1:5" x14ac:dyDescent="0.25">
      <c r="A59" s="46" t="s">
        <v>375</v>
      </c>
      <c r="B59" s="22" t="s">
        <v>108</v>
      </c>
      <c r="C59" s="47" t="s">
        <v>22</v>
      </c>
      <c r="D59" s="59" t="s">
        <v>21</v>
      </c>
      <c r="E59" s="23">
        <v>13.788944724</v>
      </c>
    </row>
    <row r="60" spans="1:5" x14ac:dyDescent="0.25">
      <c r="A60" s="46" t="s">
        <v>348</v>
      </c>
      <c r="B60" s="22" t="s">
        <v>108</v>
      </c>
      <c r="C60" s="47" t="s">
        <v>49</v>
      </c>
      <c r="D60" s="59" t="s">
        <v>11</v>
      </c>
      <c r="E60" s="23">
        <v>13.697104677</v>
      </c>
    </row>
    <row r="61" spans="1:5" x14ac:dyDescent="0.25">
      <c r="A61" s="46" t="s">
        <v>336</v>
      </c>
      <c r="B61" s="22" t="s">
        <v>108</v>
      </c>
      <c r="C61" s="47" t="s">
        <v>61</v>
      </c>
      <c r="D61" s="59" t="s">
        <v>17</v>
      </c>
      <c r="E61" s="23">
        <v>12.257717157</v>
      </c>
    </row>
    <row r="62" spans="1:5" x14ac:dyDescent="0.25">
      <c r="A62" s="46" t="s">
        <v>334</v>
      </c>
      <c r="B62" s="22" t="s">
        <v>108</v>
      </c>
      <c r="C62" s="47" t="s">
        <v>63</v>
      </c>
      <c r="D62" s="59" t="s">
        <v>17</v>
      </c>
      <c r="E62" s="23">
        <v>11.284029242000001</v>
      </c>
    </row>
    <row r="63" spans="1:5" x14ac:dyDescent="0.25">
      <c r="A63" s="46" t="s">
        <v>363</v>
      </c>
      <c r="B63" s="22" t="s">
        <v>108</v>
      </c>
      <c r="C63" s="47" t="s">
        <v>34</v>
      </c>
      <c r="D63" s="59" t="s">
        <v>17</v>
      </c>
      <c r="E63" s="23">
        <v>7.8424286231</v>
      </c>
    </row>
    <row r="64" spans="1:5" x14ac:dyDescent="0.25">
      <c r="A64" s="46" t="s">
        <v>325</v>
      </c>
      <c r="B64" s="22" t="s">
        <v>108</v>
      </c>
      <c r="C64" s="47" t="s">
        <v>72</v>
      </c>
      <c r="D64" s="59" t="s">
        <v>11</v>
      </c>
      <c r="E64" s="23">
        <v>7.6013513514</v>
      </c>
    </row>
    <row r="65" spans="1:5" x14ac:dyDescent="0.25">
      <c r="A65" s="46" t="s">
        <v>364</v>
      </c>
      <c r="B65" s="22" t="s">
        <v>108</v>
      </c>
      <c r="C65" s="47" t="s">
        <v>33</v>
      </c>
      <c r="D65" s="59" t="s">
        <v>21</v>
      </c>
      <c r="E65" s="23">
        <v>5.5993000874999996</v>
      </c>
    </row>
    <row r="66" spans="1:5" x14ac:dyDescent="0.25">
      <c r="A66" s="46" t="s">
        <v>345</v>
      </c>
      <c r="B66" s="22" t="s">
        <v>108</v>
      </c>
      <c r="C66" s="47" t="s">
        <v>52</v>
      </c>
      <c r="D66" s="59" t="s">
        <v>11</v>
      </c>
      <c r="E66" s="23">
        <v>1.6304347826000001</v>
      </c>
    </row>
  </sheetData>
  <autoFilter ref="A1:E1" xr:uid="{00000000-0009-0000-0000-00000D000000}">
    <sortState xmlns:xlrd2="http://schemas.microsoft.com/office/spreadsheetml/2017/richdata2" ref="A2:E66">
      <sortCondition descending="1" ref="E1"/>
    </sortState>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66"/>
  <sheetViews>
    <sheetView topLeftCell="A50" workbookViewId="0">
      <selection activeCell="M1" sqref="L1:M1"/>
    </sheetView>
  </sheetViews>
  <sheetFormatPr defaultRowHeight="15" x14ac:dyDescent="0.25"/>
  <sheetData>
    <row r="1" spans="1:5" ht="38.25" x14ac:dyDescent="0.25">
      <c r="A1" s="44" t="s">
        <v>106</v>
      </c>
      <c r="B1" s="44" t="s">
        <v>202</v>
      </c>
      <c r="C1" s="44" t="s">
        <v>107</v>
      </c>
      <c r="D1" s="58" t="s">
        <v>416</v>
      </c>
      <c r="E1" s="45" t="s">
        <v>417</v>
      </c>
    </row>
    <row r="2" spans="1:5" x14ac:dyDescent="0.25">
      <c r="A2" s="46" t="s">
        <v>328</v>
      </c>
      <c r="B2" s="22" t="s">
        <v>108</v>
      </c>
      <c r="C2" s="47" t="s">
        <v>69</v>
      </c>
      <c r="D2" s="59" t="s">
        <v>11</v>
      </c>
      <c r="E2" s="52">
        <v>38.9</v>
      </c>
    </row>
    <row r="3" spans="1:5" x14ac:dyDescent="0.25">
      <c r="A3" s="46" t="s">
        <v>371</v>
      </c>
      <c r="B3" s="22" t="s">
        <v>108</v>
      </c>
      <c r="C3" s="47" t="s">
        <v>26</v>
      </c>
      <c r="D3" s="59" t="s">
        <v>11</v>
      </c>
      <c r="E3" s="52">
        <v>38.799999999999997</v>
      </c>
    </row>
    <row r="4" spans="1:5" x14ac:dyDescent="0.25">
      <c r="A4" s="46" t="s">
        <v>344</v>
      </c>
      <c r="B4" s="22" t="s">
        <v>108</v>
      </c>
      <c r="C4" s="47" t="s">
        <v>53</v>
      </c>
      <c r="D4" s="59" t="s">
        <v>11</v>
      </c>
      <c r="E4" s="52">
        <v>35.4</v>
      </c>
    </row>
    <row r="5" spans="1:5" x14ac:dyDescent="0.25">
      <c r="A5" s="46" t="s">
        <v>361</v>
      </c>
      <c r="B5" s="22" t="s">
        <v>108</v>
      </c>
      <c r="C5" s="47" t="s">
        <v>36</v>
      </c>
      <c r="D5" s="59" t="s">
        <v>21</v>
      </c>
      <c r="E5" s="52">
        <v>33.6</v>
      </c>
    </row>
    <row r="6" spans="1:5" x14ac:dyDescent="0.25">
      <c r="A6" s="46" t="s">
        <v>321</v>
      </c>
      <c r="B6" s="22" t="s">
        <v>108</v>
      </c>
      <c r="C6" s="47" t="s">
        <v>76</v>
      </c>
      <c r="D6" s="59" t="s">
        <v>11</v>
      </c>
      <c r="E6" s="52">
        <v>31</v>
      </c>
    </row>
    <row r="7" spans="1:5" x14ac:dyDescent="0.25">
      <c r="A7" s="46" t="s">
        <v>329</v>
      </c>
      <c r="B7" s="22" t="s">
        <v>108</v>
      </c>
      <c r="C7" s="47" t="s">
        <v>68</v>
      </c>
      <c r="D7" s="59" t="s">
        <v>21</v>
      </c>
      <c r="E7" s="52">
        <v>30.3</v>
      </c>
    </row>
    <row r="8" spans="1:5" x14ac:dyDescent="0.25">
      <c r="A8" s="46" t="s">
        <v>320</v>
      </c>
      <c r="B8" s="22" t="s">
        <v>108</v>
      </c>
      <c r="C8" s="47" t="s">
        <v>77</v>
      </c>
      <c r="D8" s="59" t="s">
        <v>11</v>
      </c>
      <c r="E8" s="52">
        <v>28.7</v>
      </c>
    </row>
    <row r="9" spans="1:5" x14ac:dyDescent="0.25">
      <c r="A9" s="46" t="s">
        <v>327</v>
      </c>
      <c r="B9" s="22" t="s">
        <v>108</v>
      </c>
      <c r="C9" s="47" t="s">
        <v>70</v>
      </c>
      <c r="D9" s="59" t="s">
        <v>21</v>
      </c>
      <c r="E9" s="52">
        <v>26.2</v>
      </c>
    </row>
    <row r="10" spans="1:5" x14ac:dyDescent="0.25">
      <c r="A10" s="46" t="s">
        <v>366</v>
      </c>
      <c r="B10" s="22" t="s">
        <v>108</v>
      </c>
      <c r="C10" s="47" t="s">
        <v>31</v>
      </c>
      <c r="D10" s="59" t="s">
        <v>21</v>
      </c>
      <c r="E10" s="52">
        <v>25.5</v>
      </c>
    </row>
    <row r="11" spans="1:5" x14ac:dyDescent="0.25">
      <c r="A11" s="46" t="s">
        <v>330</v>
      </c>
      <c r="B11" s="22" t="s">
        <v>108</v>
      </c>
      <c r="C11" s="47" t="s">
        <v>67</v>
      </c>
      <c r="D11" s="59" t="s">
        <v>11</v>
      </c>
      <c r="E11" s="52">
        <v>25.2</v>
      </c>
    </row>
    <row r="12" spans="1:5" x14ac:dyDescent="0.25">
      <c r="A12" s="46" t="s">
        <v>317</v>
      </c>
      <c r="B12" s="22" t="s">
        <v>108</v>
      </c>
      <c r="C12" s="47" t="s">
        <v>80</v>
      </c>
      <c r="D12" s="59" t="s">
        <v>21</v>
      </c>
      <c r="E12" s="52">
        <v>24.9</v>
      </c>
    </row>
    <row r="13" spans="1:5" x14ac:dyDescent="0.25">
      <c r="A13" s="46" t="s">
        <v>352</v>
      </c>
      <c r="B13" s="22" t="s">
        <v>108</v>
      </c>
      <c r="C13" s="47" t="s">
        <v>45</v>
      </c>
      <c r="D13" s="59" t="s">
        <v>11</v>
      </c>
      <c r="E13" s="52">
        <v>24.9</v>
      </c>
    </row>
    <row r="14" spans="1:5" x14ac:dyDescent="0.25">
      <c r="A14" s="46" t="s">
        <v>358</v>
      </c>
      <c r="B14" s="22" t="s">
        <v>108</v>
      </c>
      <c r="C14" s="47" t="s">
        <v>39</v>
      </c>
      <c r="D14" s="59" t="s">
        <v>21</v>
      </c>
      <c r="E14" s="52">
        <v>24.6</v>
      </c>
    </row>
    <row r="15" spans="1:5" x14ac:dyDescent="0.25">
      <c r="A15" s="46" t="s">
        <v>374</v>
      </c>
      <c r="B15" s="22" t="s">
        <v>108</v>
      </c>
      <c r="C15" s="47" t="s">
        <v>23</v>
      </c>
      <c r="D15" s="59" t="s">
        <v>11</v>
      </c>
      <c r="E15" s="52">
        <v>24.5</v>
      </c>
    </row>
    <row r="16" spans="1:5" x14ac:dyDescent="0.25">
      <c r="A16" s="46" t="s">
        <v>367</v>
      </c>
      <c r="B16" s="22" t="s">
        <v>108</v>
      </c>
      <c r="C16" s="47" t="s">
        <v>30</v>
      </c>
      <c r="D16" s="59" t="s">
        <v>17</v>
      </c>
      <c r="E16" s="52">
        <v>24.1</v>
      </c>
    </row>
    <row r="17" spans="1:5" x14ac:dyDescent="0.25">
      <c r="A17" s="46" t="s">
        <v>369</v>
      </c>
      <c r="B17" s="22" t="s">
        <v>108</v>
      </c>
      <c r="C17" s="47" t="s">
        <v>28</v>
      </c>
      <c r="D17" s="59" t="s">
        <v>21</v>
      </c>
      <c r="E17" s="52">
        <v>21.8</v>
      </c>
    </row>
    <row r="18" spans="1:5" x14ac:dyDescent="0.25">
      <c r="A18" s="46" t="s">
        <v>331</v>
      </c>
      <c r="B18" s="22" t="s">
        <v>108</v>
      </c>
      <c r="C18" s="47" t="s">
        <v>66</v>
      </c>
      <c r="D18" s="59" t="s">
        <v>21</v>
      </c>
      <c r="E18" s="52">
        <v>21.1</v>
      </c>
    </row>
    <row r="19" spans="1:5" x14ac:dyDescent="0.25">
      <c r="A19" s="46" t="s">
        <v>353</v>
      </c>
      <c r="B19" s="22" t="s">
        <v>108</v>
      </c>
      <c r="C19" s="47" t="s">
        <v>44</v>
      </c>
      <c r="D19" s="59" t="s">
        <v>11</v>
      </c>
      <c r="E19" s="52">
        <v>21</v>
      </c>
    </row>
    <row r="20" spans="1:5" x14ac:dyDescent="0.25">
      <c r="A20" s="46" t="s">
        <v>338</v>
      </c>
      <c r="B20" s="22" t="s">
        <v>108</v>
      </c>
      <c r="C20" s="47" t="s">
        <v>59</v>
      </c>
      <c r="D20" s="59" t="s">
        <v>21</v>
      </c>
      <c r="E20" s="52">
        <v>20.9</v>
      </c>
    </row>
    <row r="21" spans="1:5" x14ac:dyDescent="0.25">
      <c r="A21" s="46" t="s">
        <v>325</v>
      </c>
      <c r="B21" s="22" t="s">
        <v>108</v>
      </c>
      <c r="C21" s="47" t="s">
        <v>72</v>
      </c>
      <c r="D21" s="59" t="s">
        <v>11</v>
      </c>
      <c r="E21" s="52">
        <v>20.6</v>
      </c>
    </row>
    <row r="22" spans="1:5" x14ac:dyDescent="0.25">
      <c r="A22" s="46" t="s">
        <v>319</v>
      </c>
      <c r="B22" s="22" t="s">
        <v>108</v>
      </c>
      <c r="C22" s="47" t="s">
        <v>78</v>
      </c>
      <c r="D22" s="59" t="s">
        <v>21</v>
      </c>
      <c r="E22" s="52">
        <v>20.100000000000001</v>
      </c>
    </row>
    <row r="23" spans="1:5" x14ac:dyDescent="0.25">
      <c r="A23" s="46" t="s">
        <v>348</v>
      </c>
      <c r="B23" s="22" t="s">
        <v>108</v>
      </c>
      <c r="C23" s="47" t="s">
        <v>49</v>
      </c>
      <c r="D23" s="59" t="s">
        <v>11</v>
      </c>
      <c r="E23" s="52">
        <v>20</v>
      </c>
    </row>
    <row r="24" spans="1:5" x14ac:dyDescent="0.25">
      <c r="A24" s="46" t="s">
        <v>372</v>
      </c>
      <c r="B24" s="22" t="s">
        <v>108</v>
      </c>
      <c r="C24" s="47" t="s">
        <v>25</v>
      </c>
      <c r="D24" s="59" t="s">
        <v>11</v>
      </c>
      <c r="E24" s="52">
        <v>19.3</v>
      </c>
    </row>
    <row r="25" spans="1:5" x14ac:dyDescent="0.25">
      <c r="A25" s="46" t="s">
        <v>343</v>
      </c>
      <c r="B25" s="22" t="s">
        <v>108</v>
      </c>
      <c r="C25" s="47" t="s">
        <v>54</v>
      </c>
      <c r="D25" s="59" t="s">
        <v>11</v>
      </c>
      <c r="E25" s="52">
        <v>19.100000000000001</v>
      </c>
    </row>
    <row r="26" spans="1:5" x14ac:dyDescent="0.25">
      <c r="A26" s="46" t="s">
        <v>345</v>
      </c>
      <c r="B26" s="22" t="s">
        <v>108</v>
      </c>
      <c r="C26" s="47" t="s">
        <v>52</v>
      </c>
      <c r="D26" s="59" t="s">
        <v>11</v>
      </c>
      <c r="E26" s="52">
        <v>18.5</v>
      </c>
    </row>
    <row r="27" spans="1:5" x14ac:dyDescent="0.25">
      <c r="A27" s="46" t="s">
        <v>359</v>
      </c>
      <c r="B27" s="22" t="s">
        <v>108</v>
      </c>
      <c r="C27" s="47" t="s">
        <v>38</v>
      </c>
      <c r="D27" s="59" t="s">
        <v>21</v>
      </c>
      <c r="E27" s="52">
        <v>18.5</v>
      </c>
    </row>
    <row r="28" spans="1:5" x14ac:dyDescent="0.25">
      <c r="A28" s="46" t="s">
        <v>349</v>
      </c>
      <c r="B28" s="22" t="s">
        <v>108</v>
      </c>
      <c r="C28" s="47" t="s">
        <v>48</v>
      </c>
      <c r="D28" s="59" t="s">
        <v>21</v>
      </c>
      <c r="E28" s="52">
        <v>18.100000000000001</v>
      </c>
    </row>
    <row r="29" spans="1:5" x14ac:dyDescent="0.25">
      <c r="A29" s="46" t="s">
        <v>347</v>
      </c>
      <c r="B29" s="22" t="s">
        <v>108</v>
      </c>
      <c r="C29" s="47" t="s">
        <v>50</v>
      </c>
      <c r="D29" s="59" t="s">
        <v>11</v>
      </c>
      <c r="E29" s="52">
        <v>17.600000000000001</v>
      </c>
    </row>
    <row r="30" spans="1:5" x14ac:dyDescent="0.25">
      <c r="A30" s="46" t="s">
        <v>377</v>
      </c>
      <c r="B30" s="22" t="s">
        <v>108</v>
      </c>
      <c r="C30" s="47" t="s">
        <v>19</v>
      </c>
      <c r="D30" s="59" t="s">
        <v>11</v>
      </c>
      <c r="E30" s="52">
        <v>17.2</v>
      </c>
    </row>
    <row r="31" spans="1:5" x14ac:dyDescent="0.25">
      <c r="A31" s="46" t="s">
        <v>354</v>
      </c>
      <c r="B31" s="22" t="s">
        <v>108</v>
      </c>
      <c r="C31" s="47" t="s">
        <v>43</v>
      </c>
      <c r="D31" s="59" t="s">
        <v>21</v>
      </c>
      <c r="E31" s="52">
        <v>16.3</v>
      </c>
    </row>
    <row r="32" spans="1:5" x14ac:dyDescent="0.25">
      <c r="A32" s="46" t="s">
        <v>356</v>
      </c>
      <c r="B32" s="22" t="s">
        <v>108</v>
      </c>
      <c r="C32" s="47" t="s">
        <v>41</v>
      </c>
      <c r="D32" s="59" t="s">
        <v>11</v>
      </c>
      <c r="E32" s="52">
        <v>16</v>
      </c>
    </row>
    <row r="33" spans="1:5" x14ac:dyDescent="0.25">
      <c r="A33" s="46" t="s">
        <v>379</v>
      </c>
      <c r="B33" s="22" t="s">
        <v>108</v>
      </c>
      <c r="C33" s="47" t="s">
        <v>12</v>
      </c>
      <c r="D33" s="59" t="s">
        <v>11</v>
      </c>
      <c r="E33" s="52">
        <v>15.9</v>
      </c>
    </row>
    <row r="34" spans="1:5" x14ac:dyDescent="0.25">
      <c r="A34" s="46" t="s">
        <v>332</v>
      </c>
      <c r="B34" s="22" t="s">
        <v>108</v>
      </c>
      <c r="C34" s="47" t="s">
        <v>65</v>
      </c>
      <c r="D34" s="59" t="s">
        <v>17</v>
      </c>
      <c r="E34" s="52">
        <v>15.6</v>
      </c>
    </row>
    <row r="35" spans="1:5" x14ac:dyDescent="0.25">
      <c r="A35" s="46" t="s">
        <v>333</v>
      </c>
      <c r="B35" s="22" t="s">
        <v>108</v>
      </c>
      <c r="C35" s="47" t="s">
        <v>64</v>
      </c>
      <c r="D35" s="59" t="s">
        <v>11</v>
      </c>
      <c r="E35" s="52">
        <v>15.4</v>
      </c>
    </row>
    <row r="36" spans="1:5" x14ac:dyDescent="0.25">
      <c r="A36" s="46" t="s">
        <v>360</v>
      </c>
      <c r="B36" s="22" t="s">
        <v>108</v>
      </c>
      <c r="C36" s="47" t="s">
        <v>37</v>
      </c>
      <c r="D36" s="59" t="s">
        <v>21</v>
      </c>
      <c r="E36" s="52">
        <v>15</v>
      </c>
    </row>
    <row r="37" spans="1:5" x14ac:dyDescent="0.25">
      <c r="A37" s="46" t="s">
        <v>364</v>
      </c>
      <c r="B37" s="22" t="s">
        <v>108</v>
      </c>
      <c r="C37" s="47" t="s">
        <v>33</v>
      </c>
      <c r="D37" s="59" t="s">
        <v>21</v>
      </c>
      <c r="E37" s="52">
        <v>14.8</v>
      </c>
    </row>
    <row r="38" spans="1:5" x14ac:dyDescent="0.25">
      <c r="A38" s="46" t="s">
        <v>357</v>
      </c>
      <c r="B38" s="22" t="s">
        <v>108</v>
      </c>
      <c r="C38" s="47" t="s">
        <v>40</v>
      </c>
      <c r="D38" s="59" t="s">
        <v>11</v>
      </c>
      <c r="E38" s="52">
        <v>14.5</v>
      </c>
    </row>
    <row r="39" spans="1:5" x14ac:dyDescent="0.25">
      <c r="A39" s="46" t="s">
        <v>355</v>
      </c>
      <c r="B39" s="22" t="s">
        <v>108</v>
      </c>
      <c r="C39" s="47" t="s">
        <v>42</v>
      </c>
      <c r="D39" s="59" t="s">
        <v>17</v>
      </c>
      <c r="E39" s="52">
        <v>14.3</v>
      </c>
    </row>
    <row r="40" spans="1:5" x14ac:dyDescent="0.25">
      <c r="A40" s="46" t="s">
        <v>350</v>
      </c>
      <c r="B40" s="22" t="s">
        <v>108</v>
      </c>
      <c r="C40" s="47" t="s">
        <v>47</v>
      </c>
      <c r="D40" s="59" t="s">
        <v>21</v>
      </c>
      <c r="E40" s="52">
        <v>14.2</v>
      </c>
    </row>
    <row r="41" spans="1:5" x14ac:dyDescent="0.25">
      <c r="A41" s="46" t="s">
        <v>324</v>
      </c>
      <c r="B41" s="22" t="s">
        <v>108</v>
      </c>
      <c r="C41" s="47" t="s">
        <v>73</v>
      </c>
      <c r="D41" s="59" t="s">
        <v>21</v>
      </c>
      <c r="E41" s="52">
        <v>13.1</v>
      </c>
    </row>
    <row r="42" spans="1:5" x14ac:dyDescent="0.25">
      <c r="A42" s="46" t="s">
        <v>363</v>
      </c>
      <c r="B42" s="22" t="s">
        <v>108</v>
      </c>
      <c r="C42" s="47" t="s">
        <v>34</v>
      </c>
      <c r="D42" s="59" t="s">
        <v>17</v>
      </c>
      <c r="E42" s="52">
        <v>13</v>
      </c>
    </row>
    <row r="43" spans="1:5" x14ac:dyDescent="0.25">
      <c r="A43" s="46" t="s">
        <v>368</v>
      </c>
      <c r="B43" s="22" t="s">
        <v>108</v>
      </c>
      <c r="C43" s="47" t="s">
        <v>29</v>
      </c>
      <c r="D43" s="59" t="s">
        <v>11</v>
      </c>
      <c r="E43" s="52">
        <v>12.8</v>
      </c>
    </row>
    <row r="44" spans="1:5" x14ac:dyDescent="0.25">
      <c r="A44" s="46" t="s">
        <v>316</v>
      </c>
      <c r="B44" s="22" t="s">
        <v>108</v>
      </c>
      <c r="C44" s="47" t="s">
        <v>81</v>
      </c>
      <c r="D44" s="59" t="s">
        <v>17</v>
      </c>
      <c r="E44" s="52">
        <v>12.1</v>
      </c>
    </row>
    <row r="45" spans="1:5" x14ac:dyDescent="0.25">
      <c r="A45" s="46" t="s">
        <v>376</v>
      </c>
      <c r="B45" s="22" t="s">
        <v>108</v>
      </c>
      <c r="C45" s="47" t="s">
        <v>20</v>
      </c>
      <c r="D45" s="59" t="s">
        <v>17</v>
      </c>
      <c r="E45" s="52">
        <v>12.1</v>
      </c>
    </row>
    <row r="46" spans="1:5" x14ac:dyDescent="0.25">
      <c r="A46" s="46" t="s">
        <v>339</v>
      </c>
      <c r="B46" s="22" t="s">
        <v>108</v>
      </c>
      <c r="C46" s="47" t="s">
        <v>58</v>
      </c>
      <c r="D46" s="59" t="s">
        <v>21</v>
      </c>
      <c r="E46" s="52">
        <v>11.9</v>
      </c>
    </row>
    <row r="47" spans="1:5" x14ac:dyDescent="0.25">
      <c r="A47" s="46" t="s">
        <v>315</v>
      </c>
      <c r="B47" s="22" t="s">
        <v>108</v>
      </c>
      <c r="C47" s="47" t="s">
        <v>108</v>
      </c>
      <c r="D47" s="59" t="s">
        <v>174</v>
      </c>
      <c r="E47" s="52">
        <v>11.2</v>
      </c>
    </row>
    <row r="48" spans="1:5" x14ac:dyDescent="0.25">
      <c r="A48" s="46" t="s">
        <v>337</v>
      </c>
      <c r="B48" s="22" t="s">
        <v>108</v>
      </c>
      <c r="C48" s="47" t="s">
        <v>60</v>
      </c>
      <c r="D48" s="59" t="s">
        <v>17</v>
      </c>
      <c r="E48" s="52">
        <v>10.4</v>
      </c>
    </row>
    <row r="49" spans="1:5" x14ac:dyDescent="0.25">
      <c r="A49" s="46" t="s">
        <v>342</v>
      </c>
      <c r="B49" s="22" t="s">
        <v>108</v>
      </c>
      <c r="C49" s="47" t="s">
        <v>55</v>
      </c>
      <c r="D49" s="59" t="s">
        <v>11</v>
      </c>
      <c r="E49" s="52">
        <v>10.1</v>
      </c>
    </row>
    <row r="50" spans="1:5" x14ac:dyDescent="0.25">
      <c r="A50" s="46" t="s">
        <v>378</v>
      </c>
      <c r="B50" s="22" t="s">
        <v>108</v>
      </c>
      <c r="C50" s="47" t="s">
        <v>18</v>
      </c>
      <c r="D50" s="59" t="s">
        <v>17</v>
      </c>
      <c r="E50" s="52">
        <v>9.8000000000000007</v>
      </c>
    </row>
    <row r="51" spans="1:5" x14ac:dyDescent="0.25">
      <c r="A51" s="46" t="s">
        <v>326</v>
      </c>
      <c r="B51" s="22" t="s">
        <v>108</v>
      </c>
      <c r="C51" s="47" t="s">
        <v>71</v>
      </c>
      <c r="D51" s="59" t="s">
        <v>17</v>
      </c>
      <c r="E51" s="52">
        <v>9.6999999999999993</v>
      </c>
    </row>
    <row r="52" spans="1:5" x14ac:dyDescent="0.25">
      <c r="A52" s="46" t="s">
        <v>362</v>
      </c>
      <c r="B52" s="22" t="s">
        <v>108</v>
      </c>
      <c r="C52" s="47" t="s">
        <v>35</v>
      </c>
      <c r="D52" s="59" t="s">
        <v>21</v>
      </c>
      <c r="E52" s="52">
        <v>9.6999999999999993</v>
      </c>
    </row>
    <row r="53" spans="1:5" x14ac:dyDescent="0.25">
      <c r="A53" s="46" t="s">
        <v>341</v>
      </c>
      <c r="B53" s="22" t="s">
        <v>108</v>
      </c>
      <c r="C53" s="47" t="s">
        <v>56</v>
      </c>
      <c r="D53" s="59" t="s">
        <v>21</v>
      </c>
      <c r="E53" s="52">
        <v>9.5</v>
      </c>
    </row>
    <row r="54" spans="1:5" x14ac:dyDescent="0.25">
      <c r="A54" s="46" t="s">
        <v>373</v>
      </c>
      <c r="B54" s="22" t="s">
        <v>108</v>
      </c>
      <c r="C54" s="47" t="s">
        <v>24</v>
      </c>
      <c r="D54" s="59" t="s">
        <v>11</v>
      </c>
      <c r="E54" s="52">
        <v>9.3000000000000007</v>
      </c>
    </row>
    <row r="55" spans="1:5" x14ac:dyDescent="0.25">
      <c r="A55" s="46" t="s">
        <v>318</v>
      </c>
      <c r="B55" s="22" t="s">
        <v>108</v>
      </c>
      <c r="C55" s="47" t="s">
        <v>79</v>
      </c>
      <c r="D55" s="59" t="s">
        <v>17</v>
      </c>
      <c r="E55" s="52">
        <v>9</v>
      </c>
    </row>
    <row r="56" spans="1:5" x14ac:dyDescent="0.25">
      <c r="A56" s="46" t="s">
        <v>346</v>
      </c>
      <c r="B56" s="22" t="s">
        <v>108</v>
      </c>
      <c r="C56" s="47" t="s">
        <v>51</v>
      </c>
      <c r="D56" s="59" t="s">
        <v>17</v>
      </c>
      <c r="E56" s="52">
        <v>9</v>
      </c>
    </row>
    <row r="57" spans="1:5" x14ac:dyDescent="0.25">
      <c r="A57" s="46" t="s">
        <v>340</v>
      </c>
      <c r="B57" s="22" t="s">
        <v>108</v>
      </c>
      <c r="C57" s="47" t="s">
        <v>57</v>
      </c>
      <c r="D57" s="59" t="s">
        <v>17</v>
      </c>
      <c r="E57" s="52">
        <v>8.5</v>
      </c>
    </row>
    <row r="58" spans="1:5" x14ac:dyDescent="0.25">
      <c r="A58" s="46" t="s">
        <v>351</v>
      </c>
      <c r="B58" s="22" t="s">
        <v>108</v>
      </c>
      <c r="C58" s="47" t="s">
        <v>46</v>
      </c>
      <c r="D58" s="59" t="s">
        <v>17</v>
      </c>
      <c r="E58" s="52">
        <v>8.5</v>
      </c>
    </row>
    <row r="59" spans="1:5" x14ac:dyDescent="0.25">
      <c r="A59" s="46" t="s">
        <v>335</v>
      </c>
      <c r="B59" s="22" t="s">
        <v>108</v>
      </c>
      <c r="C59" s="47" t="s">
        <v>62</v>
      </c>
      <c r="D59" s="59" t="s">
        <v>21</v>
      </c>
      <c r="E59" s="52">
        <v>8.1999999999999993</v>
      </c>
    </row>
    <row r="60" spans="1:5" x14ac:dyDescent="0.25">
      <c r="A60" s="46" t="s">
        <v>322</v>
      </c>
      <c r="B60" s="22" t="s">
        <v>108</v>
      </c>
      <c r="C60" s="47" t="s">
        <v>75</v>
      </c>
      <c r="D60" s="59" t="s">
        <v>17</v>
      </c>
      <c r="E60" s="52">
        <v>8.1</v>
      </c>
    </row>
    <row r="61" spans="1:5" x14ac:dyDescent="0.25">
      <c r="A61" s="46" t="s">
        <v>336</v>
      </c>
      <c r="B61" s="22" t="s">
        <v>108</v>
      </c>
      <c r="C61" s="47" t="s">
        <v>61</v>
      </c>
      <c r="D61" s="59" t="s">
        <v>17</v>
      </c>
      <c r="E61" s="52">
        <v>7.1</v>
      </c>
    </row>
    <row r="62" spans="1:5" x14ac:dyDescent="0.25">
      <c r="A62" s="46" t="s">
        <v>375</v>
      </c>
      <c r="B62" s="22" t="s">
        <v>108</v>
      </c>
      <c r="C62" s="47" t="s">
        <v>22</v>
      </c>
      <c r="D62" s="59" t="s">
        <v>21</v>
      </c>
      <c r="E62" s="52">
        <v>6.9</v>
      </c>
    </row>
    <row r="63" spans="1:5" x14ac:dyDescent="0.25">
      <c r="A63" s="46" t="s">
        <v>370</v>
      </c>
      <c r="B63" s="22" t="s">
        <v>108</v>
      </c>
      <c r="C63" s="47" t="s">
        <v>27</v>
      </c>
      <c r="D63" s="59" t="s">
        <v>21</v>
      </c>
      <c r="E63" s="52">
        <v>6.5</v>
      </c>
    </row>
    <row r="64" spans="1:5" x14ac:dyDescent="0.25">
      <c r="A64" s="46" t="s">
        <v>365</v>
      </c>
      <c r="B64" s="22" t="s">
        <v>108</v>
      </c>
      <c r="C64" s="47" t="s">
        <v>32</v>
      </c>
      <c r="D64" s="59" t="s">
        <v>21</v>
      </c>
      <c r="E64" s="52">
        <v>5.8</v>
      </c>
    </row>
    <row r="65" spans="1:5" x14ac:dyDescent="0.25">
      <c r="A65" s="46" t="s">
        <v>323</v>
      </c>
      <c r="B65" s="22" t="s">
        <v>108</v>
      </c>
      <c r="C65" s="47" t="s">
        <v>74</v>
      </c>
      <c r="D65" s="59" t="s">
        <v>17</v>
      </c>
      <c r="E65" s="52">
        <v>4.5999999999999996</v>
      </c>
    </row>
    <row r="66" spans="1:5" x14ac:dyDescent="0.25">
      <c r="A66" s="46" t="s">
        <v>334</v>
      </c>
      <c r="B66" s="22" t="s">
        <v>108</v>
      </c>
      <c r="C66" s="47" t="s">
        <v>63</v>
      </c>
      <c r="D66" s="59" t="s">
        <v>17</v>
      </c>
      <c r="E66" s="52">
        <v>2.4</v>
      </c>
    </row>
  </sheetData>
  <autoFilter ref="A1:E1" xr:uid="{00000000-0009-0000-0000-00000E000000}">
    <sortState xmlns:xlrd2="http://schemas.microsoft.com/office/spreadsheetml/2017/richdata2" ref="A2:E66">
      <sortCondition descending="1" ref="E1"/>
    </sortState>
  </autoFilter>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67"/>
  <sheetViews>
    <sheetView topLeftCell="A51" workbookViewId="0">
      <selection activeCell="M1" sqref="L1:M1"/>
    </sheetView>
  </sheetViews>
  <sheetFormatPr defaultRowHeight="15" x14ac:dyDescent="0.25"/>
  <cols>
    <col min="1" max="1" width="7" bestFit="1" customWidth="1"/>
    <col min="2" max="2" width="9" bestFit="1" customWidth="1"/>
    <col min="3" max="3" width="11.5703125" bestFit="1" customWidth="1"/>
    <col min="4" max="4" width="20" bestFit="1" customWidth="1"/>
    <col min="5" max="5" width="13.28515625" style="22" bestFit="1" customWidth="1"/>
  </cols>
  <sheetData>
    <row r="1" spans="1:5" x14ac:dyDescent="0.25">
      <c r="E1"/>
    </row>
    <row r="2" spans="1:5" x14ac:dyDescent="0.25">
      <c r="A2" s="44" t="s">
        <v>106</v>
      </c>
      <c r="B2" s="44" t="s">
        <v>202</v>
      </c>
      <c r="C2" s="44" t="s">
        <v>107</v>
      </c>
      <c r="D2" s="58" t="s">
        <v>416</v>
      </c>
      <c r="E2" s="45" t="s">
        <v>446</v>
      </c>
    </row>
    <row r="3" spans="1:5" x14ac:dyDescent="0.25">
      <c r="A3" s="46" t="s">
        <v>344</v>
      </c>
      <c r="B3" s="22" t="s">
        <v>108</v>
      </c>
      <c r="C3" s="47" t="s">
        <v>53</v>
      </c>
      <c r="D3" s="59" t="s">
        <v>11</v>
      </c>
      <c r="E3" s="60">
        <v>5.743509048</v>
      </c>
    </row>
    <row r="4" spans="1:5" x14ac:dyDescent="0.25">
      <c r="A4" s="46" t="s">
        <v>338</v>
      </c>
      <c r="B4" s="22" t="s">
        <v>108</v>
      </c>
      <c r="C4" s="47" t="s">
        <v>59</v>
      </c>
      <c r="D4" s="59" t="s">
        <v>21</v>
      </c>
      <c r="E4" s="60">
        <v>4.6095338011000004</v>
      </c>
    </row>
    <row r="5" spans="1:5" x14ac:dyDescent="0.25">
      <c r="A5" s="46" t="s">
        <v>329</v>
      </c>
      <c r="B5" s="22" t="s">
        <v>108</v>
      </c>
      <c r="C5" s="47" t="s">
        <v>68</v>
      </c>
      <c r="D5" s="59" t="s">
        <v>21</v>
      </c>
      <c r="E5" s="60">
        <v>4.2622950819999996</v>
      </c>
    </row>
    <row r="6" spans="1:5" x14ac:dyDescent="0.25">
      <c r="A6" s="46" t="s">
        <v>358</v>
      </c>
      <c r="B6" s="22" t="s">
        <v>108</v>
      </c>
      <c r="C6" s="47" t="s">
        <v>39</v>
      </c>
      <c r="D6" s="59" t="s">
        <v>21</v>
      </c>
      <c r="E6" s="60">
        <v>4.2337781868000004</v>
      </c>
    </row>
    <row r="7" spans="1:5" x14ac:dyDescent="0.25">
      <c r="A7" s="46" t="s">
        <v>369</v>
      </c>
      <c r="B7" s="22" t="s">
        <v>108</v>
      </c>
      <c r="C7" s="47" t="s">
        <v>28</v>
      </c>
      <c r="D7" s="59" t="s">
        <v>21</v>
      </c>
      <c r="E7" s="60">
        <v>4.1046131493000004</v>
      </c>
    </row>
    <row r="8" spans="1:5" x14ac:dyDescent="0.25">
      <c r="A8" s="46" t="s">
        <v>367</v>
      </c>
      <c r="B8" s="22" t="s">
        <v>108</v>
      </c>
      <c r="C8" s="47" t="s">
        <v>30</v>
      </c>
      <c r="D8" s="59" t="s">
        <v>17</v>
      </c>
      <c r="E8" s="60">
        <v>4.1022077717999998</v>
      </c>
    </row>
    <row r="9" spans="1:5" x14ac:dyDescent="0.25">
      <c r="A9" s="46" t="s">
        <v>361</v>
      </c>
      <c r="B9" s="22" t="s">
        <v>108</v>
      </c>
      <c r="C9" s="47" t="s">
        <v>36</v>
      </c>
      <c r="D9" s="59" t="s">
        <v>21</v>
      </c>
      <c r="E9" s="60">
        <v>4.0612124778999998</v>
      </c>
    </row>
    <row r="10" spans="1:5" x14ac:dyDescent="0.25">
      <c r="A10" s="46" t="s">
        <v>371</v>
      </c>
      <c r="B10" s="22" t="s">
        <v>108</v>
      </c>
      <c r="C10" s="47" t="s">
        <v>26</v>
      </c>
      <c r="D10" s="59" t="s">
        <v>11</v>
      </c>
      <c r="E10" s="60">
        <v>3.9933444260000002</v>
      </c>
    </row>
    <row r="11" spans="1:5" x14ac:dyDescent="0.25">
      <c r="A11" s="46" t="s">
        <v>328</v>
      </c>
      <c r="B11" s="22" t="s">
        <v>108</v>
      </c>
      <c r="C11" s="47" t="s">
        <v>69</v>
      </c>
      <c r="D11" s="59" t="s">
        <v>11</v>
      </c>
      <c r="E11" s="60">
        <v>3.9194915253999998</v>
      </c>
    </row>
    <row r="12" spans="1:5" x14ac:dyDescent="0.25">
      <c r="A12" s="46" t="s">
        <v>352</v>
      </c>
      <c r="B12" s="22" t="s">
        <v>108</v>
      </c>
      <c r="C12" s="47" t="s">
        <v>45</v>
      </c>
      <c r="D12" s="59" t="s">
        <v>11</v>
      </c>
      <c r="E12" s="60">
        <v>3.8884702336000001</v>
      </c>
    </row>
    <row r="13" spans="1:5" x14ac:dyDescent="0.25">
      <c r="A13" s="46" t="s">
        <v>368</v>
      </c>
      <c r="B13" s="22" t="s">
        <v>108</v>
      </c>
      <c r="C13" s="47" t="s">
        <v>29</v>
      </c>
      <c r="D13" s="59" t="s">
        <v>11</v>
      </c>
      <c r="E13" s="60">
        <v>3.6767141437999999</v>
      </c>
    </row>
    <row r="14" spans="1:5" x14ac:dyDescent="0.25">
      <c r="A14" s="46" t="s">
        <v>343</v>
      </c>
      <c r="B14" s="22" t="s">
        <v>108</v>
      </c>
      <c r="C14" s="47" t="s">
        <v>54</v>
      </c>
      <c r="D14" s="59" t="s">
        <v>11</v>
      </c>
      <c r="E14" s="60">
        <v>3.6529680364999999</v>
      </c>
    </row>
    <row r="15" spans="1:5" x14ac:dyDescent="0.25">
      <c r="A15" s="46" t="s">
        <v>327</v>
      </c>
      <c r="B15" s="22" t="s">
        <v>108</v>
      </c>
      <c r="C15" s="47" t="s">
        <v>70</v>
      </c>
      <c r="D15" s="59" t="s">
        <v>21</v>
      </c>
      <c r="E15" s="60">
        <v>3.6494597838999998</v>
      </c>
    </row>
    <row r="16" spans="1:5" x14ac:dyDescent="0.25">
      <c r="A16" s="46" t="s">
        <v>318</v>
      </c>
      <c r="B16" s="22" t="s">
        <v>108</v>
      </c>
      <c r="C16" s="47" t="s">
        <v>79</v>
      </c>
      <c r="D16" s="59" t="s">
        <v>17</v>
      </c>
      <c r="E16" s="60">
        <v>3.5869814348000002</v>
      </c>
    </row>
    <row r="17" spans="1:5" x14ac:dyDescent="0.25">
      <c r="A17" s="46" t="s">
        <v>355</v>
      </c>
      <c r="B17" s="22" t="s">
        <v>108</v>
      </c>
      <c r="C17" s="47" t="s">
        <v>42</v>
      </c>
      <c r="D17" s="59" t="s">
        <v>17</v>
      </c>
      <c r="E17" s="60">
        <v>3.4301824731999999</v>
      </c>
    </row>
    <row r="18" spans="1:5" x14ac:dyDescent="0.25">
      <c r="A18" s="46" t="s">
        <v>357</v>
      </c>
      <c r="B18" s="22" t="s">
        <v>108</v>
      </c>
      <c r="C18" s="47" t="s">
        <v>40</v>
      </c>
      <c r="D18" s="59" t="s">
        <v>11</v>
      </c>
      <c r="E18" s="60">
        <v>3.4228187919000002</v>
      </c>
    </row>
    <row r="19" spans="1:5" x14ac:dyDescent="0.25">
      <c r="A19" s="46" t="s">
        <v>331</v>
      </c>
      <c r="B19" s="22" t="s">
        <v>108</v>
      </c>
      <c r="C19" s="47" t="s">
        <v>66</v>
      </c>
      <c r="D19" s="59" t="s">
        <v>21</v>
      </c>
      <c r="E19" s="60">
        <v>3.3335629176000001</v>
      </c>
    </row>
    <row r="20" spans="1:5" x14ac:dyDescent="0.25">
      <c r="A20" s="46" t="s">
        <v>336</v>
      </c>
      <c r="B20" s="22" t="s">
        <v>108</v>
      </c>
      <c r="C20" s="47" t="s">
        <v>61</v>
      </c>
      <c r="D20" s="59" t="s">
        <v>17</v>
      </c>
      <c r="E20" s="60">
        <v>3.2917560213999999</v>
      </c>
    </row>
    <row r="21" spans="1:5" x14ac:dyDescent="0.25">
      <c r="A21" s="46" t="s">
        <v>320</v>
      </c>
      <c r="B21" s="22" t="s">
        <v>108</v>
      </c>
      <c r="C21" s="47" t="s">
        <v>77</v>
      </c>
      <c r="D21" s="59" t="s">
        <v>11</v>
      </c>
      <c r="E21" s="60">
        <v>3.1713997405000001</v>
      </c>
    </row>
    <row r="22" spans="1:5" x14ac:dyDescent="0.25">
      <c r="A22" s="46" t="s">
        <v>365</v>
      </c>
      <c r="B22" s="22" t="s">
        <v>108</v>
      </c>
      <c r="C22" s="47" t="s">
        <v>32</v>
      </c>
      <c r="D22" s="59" t="s">
        <v>21</v>
      </c>
      <c r="E22" s="60">
        <v>3.1066257130000001</v>
      </c>
    </row>
    <row r="23" spans="1:5" x14ac:dyDescent="0.25">
      <c r="A23" s="46" t="s">
        <v>359</v>
      </c>
      <c r="B23" s="22" t="s">
        <v>108</v>
      </c>
      <c r="C23" s="47" t="s">
        <v>38</v>
      </c>
      <c r="D23" s="59" t="s">
        <v>21</v>
      </c>
      <c r="E23" s="60">
        <v>3.1031349386999998</v>
      </c>
    </row>
    <row r="24" spans="1:5" x14ac:dyDescent="0.25">
      <c r="A24" s="46" t="s">
        <v>376</v>
      </c>
      <c r="B24" s="22" t="s">
        <v>108</v>
      </c>
      <c r="C24" s="47" t="s">
        <v>20</v>
      </c>
      <c r="D24" s="59" t="s">
        <v>17</v>
      </c>
      <c r="E24" s="60">
        <v>3.0886826301000001</v>
      </c>
    </row>
    <row r="25" spans="1:5" x14ac:dyDescent="0.25">
      <c r="A25" s="46" t="s">
        <v>330</v>
      </c>
      <c r="B25" s="22" t="s">
        <v>108</v>
      </c>
      <c r="C25" s="47" t="s">
        <v>67</v>
      </c>
      <c r="D25" s="59" t="s">
        <v>11</v>
      </c>
      <c r="E25" s="60">
        <v>3.0172413793000001</v>
      </c>
    </row>
    <row r="26" spans="1:5" x14ac:dyDescent="0.25">
      <c r="A26" s="46" t="s">
        <v>333</v>
      </c>
      <c r="B26" s="22" t="s">
        <v>108</v>
      </c>
      <c r="C26" s="47" t="s">
        <v>64</v>
      </c>
      <c r="D26" s="59" t="s">
        <v>11</v>
      </c>
      <c r="E26" s="60">
        <v>3.0068728521999999</v>
      </c>
    </row>
    <row r="27" spans="1:5" x14ac:dyDescent="0.25">
      <c r="A27" s="46" t="s">
        <v>372</v>
      </c>
      <c r="B27" s="22" t="s">
        <v>108</v>
      </c>
      <c r="C27" s="47" t="s">
        <v>25</v>
      </c>
      <c r="D27" s="59" t="s">
        <v>11</v>
      </c>
      <c r="E27" s="60">
        <v>2.9824561404000001</v>
      </c>
    </row>
    <row r="28" spans="1:5" x14ac:dyDescent="0.25">
      <c r="A28" s="46" t="s">
        <v>317</v>
      </c>
      <c r="B28" s="22" t="s">
        <v>108</v>
      </c>
      <c r="C28" s="47" t="s">
        <v>80</v>
      </c>
      <c r="D28" s="59" t="s">
        <v>21</v>
      </c>
      <c r="E28" s="60">
        <v>2.9280424048999998</v>
      </c>
    </row>
    <row r="29" spans="1:5" x14ac:dyDescent="0.25">
      <c r="A29" s="46" t="s">
        <v>322</v>
      </c>
      <c r="B29" s="22" t="s">
        <v>108</v>
      </c>
      <c r="C29" s="47" t="s">
        <v>75</v>
      </c>
      <c r="D29" s="59" t="s">
        <v>17</v>
      </c>
      <c r="E29" s="60">
        <v>2.9181865555000002</v>
      </c>
    </row>
    <row r="30" spans="1:5" x14ac:dyDescent="0.25">
      <c r="A30" s="46" t="s">
        <v>362</v>
      </c>
      <c r="B30" s="22" t="s">
        <v>108</v>
      </c>
      <c r="C30" s="47" t="s">
        <v>35</v>
      </c>
      <c r="D30" s="59" t="s">
        <v>21</v>
      </c>
      <c r="E30" s="60">
        <v>2.8932355338</v>
      </c>
    </row>
    <row r="31" spans="1:5" x14ac:dyDescent="0.25">
      <c r="A31" s="46" t="s">
        <v>373</v>
      </c>
      <c r="B31" s="22" t="s">
        <v>108</v>
      </c>
      <c r="C31" s="47" t="s">
        <v>24</v>
      </c>
      <c r="D31" s="59" t="s">
        <v>11</v>
      </c>
      <c r="E31" s="60">
        <v>2.7627118643999999</v>
      </c>
    </row>
    <row r="32" spans="1:5" x14ac:dyDescent="0.25">
      <c r="A32" s="46" t="s">
        <v>316</v>
      </c>
      <c r="B32" s="22" t="s">
        <v>108</v>
      </c>
      <c r="C32" s="47" t="s">
        <v>81</v>
      </c>
      <c r="D32" s="59" t="s">
        <v>17</v>
      </c>
      <c r="E32" s="60">
        <v>2.7524433381</v>
      </c>
    </row>
    <row r="33" spans="1:5" x14ac:dyDescent="0.25">
      <c r="A33" s="46" t="s">
        <v>339</v>
      </c>
      <c r="B33" s="22" t="s">
        <v>108</v>
      </c>
      <c r="C33" s="47" t="s">
        <v>58</v>
      </c>
      <c r="D33" s="59" t="s">
        <v>21</v>
      </c>
      <c r="E33" s="60">
        <v>2.7013065937</v>
      </c>
    </row>
    <row r="34" spans="1:5" x14ac:dyDescent="0.25">
      <c r="A34" s="46" t="s">
        <v>319</v>
      </c>
      <c r="B34" s="22" t="s">
        <v>108</v>
      </c>
      <c r="C34" s="47" t="s">
        <v>78</v>
      </c>
      <c r="D34" s="59" t="s">
        <v>21</v>
      </c>
      <c r="E34" s="60">
        <v>2.6946790265999998</v>
      </c>
    </row>
    <row r="35" spans="1:5" x14ac:dyDescent="0.25">
      <c r="A35" s="46" t="s">
        <v>332</v>
      </c>
      <c r="B35" s="22" t="s">
        <v>108</v>
      </c>
      <c r="C35" s="47" t="s">
        <v>65</v>
      </c>
      <c r="D35" s="59" t="s">
        <v>17</v>
      </c>
      <c r="E35" s="60">
        <v>2.6934268802000001</v>
      </c>
    </row>
    <row r="36" spans="1:5" x14ac:dyDescent="0.25">
      <c r="A36" s="46" t="s">
        <v>360</v>
      </c>
      <c r="B36" s="22" t="s">
        <v>108</v>
      </c>
      <c r="C36" s="47" t="s">
        <v>37</v>
      </c>
      <c r="D36" s="59" t="s">
        <v>21</v>
      </c>
      <c r="E36" s="60">
        <v>2.6293571342000002</v>
      </c>
    </row>
    <row r="37" spans="1:5" x14ac:dyDescent="0.25">
      <c r="A37" s="46" t="s">
        <v>366</v>
      </c>
      <c r="B37" s="22" t="s">
        <v>108</v>
      </c>
      <c r="C37" s="47" t="s">
        <v>31</v>
      </c>
      <c r="D37" s="59" t="s">
        <v>21</v>
      </c>
      <c r="E37" s="60">
        <v>2.6217228464</v>
      </c>
    </row>
    <row r="38" spans="1:5" x14ac:dyDescent="0.25">
      <c r="A38" s="46" t="s">
        <v>378</v>
      </c>
      <c r="B38" s="22" t="s">
        <v>108</v>
      </c>
      <c r="C38" s="47" t="s">
        <v>18</v>
      </c>
      <c r="D38" s="59" t="s">
        <v>17</v>
      </c>
      <c r="E38" s="60">
        <v>2.5476320727999999</v>
      </c>
    </row>
    <row r="39" spans="1:5" x14ac:dyDescent="0.25">
      <c r="A39" s="46" t="s">
        <v>346</v>
      </c>
      <c r="B39" s="22" t="s">
        <v>108</v>
      </c>
      <c r="C39" s="47" t="s">
        <v>51</v>
      </c>
      <c r="D39" s="59" t="s">
        <v>17</v>
      </c>
      <c r="E39" s="60">
        <v>2.5383647947000001</v>
      </c>
    </row>
    <row r="40" spans="1:5" x14ac:dyDescent="0.25">
      <c r="A40" s="46" t="s">
        <v>349</v>
      </c>
      <c r="B40" s="22" t="s">
        <v>108</v>
      </c>
      <c r="C40" s="47" t="s">
        <v>48</v>
      </c>
      <c r="D40" s="59" t="s">
        <v>21</v>
      </c>
      <c r="E40" s="60">
        <v>2.5073518031000002</v>
      </c>
    </row>
    <row r="41" spans="1:5" x14ac:dyDescent="0.25">
      <c r="A41" s="46" t="s">
        <v>363</v>
      </c>
      <c r="B41" s="22" t="s">
        <v>108</v>
      </c>
      <c r="C41" s="47" t="s">
        <v>34</v>
      </c>
      <c r="D41" s="59" t="s">
        <v>17</v>
      </c>
      <c r="E41" s="60">
        <v>2.4973432518999998</v>
      </c>
    </row>
    <row r="42" spans="1:5" x14ac:dyDescent="0.25">
      <c r="A42" s="46" t="s">
        <v>315</v>
      </c>
      <c r="B42" s="22" t="s">
        <v>108</v>
      </c>
      <c r="C42" s="47" t="s">
        <v>108</v>
      </c>
      <c r="D42" s="59" t="s">
        <v>174</v>
      </c>
      <c r="E42" s="60">
        <v>2.4549918167000002</v>
      </c>
    </row>
    <row r="43" spans="1:5" x14ac:dyDescent="0.25">
      <c r="A43" s="46" t="s">
        <v>324</v>
      </c>
      <c r="B43" s="22" t="s">
        <v>108</v>
      </c>
      <c r="C43" s="47" t="s">
        <v>73</v>
      </c>
      <c r="D43" s="59" t="s">
        <v>21</v>
      </c>
      <c r="E43" s="60">
        <v>2.4481737414000002</v>
      </c>
    </row>
    <row r="44" spans="1:5" x14ac:dyDescent="0.25">
      <c r="A44" s="46" t="s">
        <v>325</v>
      </c>
      <c r="B44" s="22" t="s">
        <v>108</v>
      </c>
      <c r="C44" s="47" t="s">
        <v>72</v>
      </c>
      <c r="D44" s="59" t="s">
        <v>11</v>
      </c>
      <c r="E44" s="60">
        <v>2.3807111741</v>
      </c>
    </row>
    <row r="45" spans="1:5" x14ac:dyDescent="0.25">
      <c r="A45" s="46" t="s">
        <v>334</v>
      </c>
      <c r="B45" s="22" t="s">
        <v>108</v>
      </c>
      <c r="C45" s="47" t="s">
        <v>63</v>
      </c>
      <c r="D45" s="59" t="s">
        <v>17</v>
      </c>
      <c r="E45" s="60">
        <v>2.3755656108999998</v>
      </c>
    </row>
    <row r="46" spans="1:5" x14ac:dyDescent="0.25">
      <c r="A46" s="46" t="s">
        <v>323</v>
      </c>
      <c r="B46" s="22" t="s">
        <v>108</v>
      </c>
      <c r="C46" s="47" t="s">
        <v>74</v>
      </c>
      <c r="D46" s="59" t="s">
        <v>17</v>
      </c>
      <c r="E46" s="60">
        <v>2.3554375581000002</v>
      </c>
    </row>
    <row r="47" spans="1:5" x14ac:dyDescent="0.25">
      <c r="A47" s="46" t="s">
        <v>354</v>
      </c>
      <c r="B47" s="22" t="s">
        <v>108</v>
      </c>
      <c r="C47" s="47" t="s">
        <v>43</v>
      </c>
      <c r="D47" s="59" t="s">
        <v>21</v>
      </c>
      <c r="E47" s="60">
        <v>2.3551535774999999</v>
      </c>
    </row>
    <row r="48" spans="1:5" x14ac:dyDescent="0.25">
      <c r="A48" s="46" t="s">
        <v>351</v>
      </c>
      <c r="B48" s="22" t="s">
        <v>108</v>
      </c>
      <c r="C48" s="47" t="s">
        <v>46</v>
      </c>
      <c r="D48" s="59" t="s">
        <v>17</v>
      </c>
      <c r="E48" s="60">
        <v>2.3532203620000001</v>
      </c>
    </row>
    <row r="49" spans="1:5" x14ac:dyDescent="0.25">
      <c r="A49" s="46" t="s">
        <v>350</v>
      </c>
      <c r="B49" s="22" t="s">
        <v>108</v>
      </c>
      <c r="C49" s="47" t="s">
        <v>47</v>
      </c>
      <c r="D49" s="59" t="s">
        <v>21</v>
      </c>
      <c r="E49" s="60">
        <v>2.3227873448</v>
      </c>
    </row>
    <row r="50" spans="1:5" x14ac:dyDescent="0.25">
      <c r="A50" s="46" t="s">
        <v>340</v>
      </c>
      <c r="B50" s="22" t="s">
        <v>108</v>
      </c>
      <c r="C50" s="47" t="s">
        <v>57</v>
      </c>
      <c r="D50" s="59" t="s">
        <v>17</v>
      </c>
      <c r="E50" s="60">
        <v>2.3036649214999998</v>
      </c>
    </row>
    <row r="51" spans="1:5" x14ac:dyDescent="0.25">
      <c r="A51" s="46" t="s">
        <v>353</v>
      </c>
      <c r="B51" s="22" t="s">
        <v>108</v>
      </c>
      <c r="C51" s="47" t="s">
        <v>44</v>
      </c>
      <c r="D51" s="59" t="s">
        <v>11</v>
      </c>
      <c r="E51" s="60">
        <v>2.3035787742</v>
      </c>
    </row>
    <row r="52" spans="1:5" x14ac:dyDescent="0.25">
      <c r="A52" s="46" t="s">
        <v>345</v>
      </c>
      <c r="B52" s="22" t="s">
        <v>108</v>
      </c>
      <c r="C52" s="47" t="s">
        <v>52</v>
      </c>
      <c r="D52" s="59" t="s">
        <v>11</v>
      </c>
      <c r="E52" s="60">
        <v>2.2931206381</v>
      </c>
    </row>
    <row r="53" spans="1:5" x14ac:dyDescent="0.25">
      <c r="A53" s="46" t="s">
        <v>356</v>
      </c>
      <c r="B53" s="22" t="s">
        <v>108</v>
      </c>
      <c r="C53" s="47" t="s">
        <v>41</v>
      </c>
      <c r="D53" s="59" t="s">
        <v>11</v>
      </c>
      <c r="E53" s="60">
        <v>2.2514071295</v>
      </c>
    </row>
    <row r="54" spans="1:5" x14ac:dyDescent="0.25">
      <c r="A54" s="46" t="s">
        <v>335</v>
      </c>
      <c r="B54" s="22" t="s">
        <v>108</v>
      </c>
      <c r="C54" s="47" t="s">
        <v>62</v>
      </c>
      <c r="D54" s="59" t="s">
        <v>21</v>
      </c>
      <c r="E54" s="60">
        <v>2.2442208615000001</v>
      </c>
    </row>
    <row r="55" spans="1:5" x14ac:dyDescent="0.25">
      <c r="A55" s="46" t="s">
        <v>337</v>
      </c>
      <c r="B55" s="22" t="s">
        <v>108</v>
      </c>
      <c r="C55" s="47" t="s">
        <v>60</v>
      </c>
      <c r="D55" s="59" t="s">
        <v>17</v>
      </c>
      <c r="E55" s="60">
        <v>2.1832638164999998</v>
      </c>
    </row>
    <row r="56" spans="1:5" x14ac:dyDescent="0.25">
      <c r="A56" s="46" t="s">
        <v>370</v>
      </c>
      <c r="B56" s="22" t="s">
        <v>108</v>
      </c>
      <c r="C56" s="47" t="s">
        <v>27</v>
      </c>
      <c r="D56" s="59" t="s">
        <v>21</v>
      </c>
      <c r="E56" s="60">
        <v>2.1769450002999999</v>
      </c>
    </row>
    <row r="57" spans="1:5" x14ac:dyDescent="0.25">
      <c r="A57" s="46" t="s">
        <v>342</v>
      </c>
      <c r="B57" s="22" t="s">
        <v>108</v>
      </c>
      <c r="C57" s="47" t="s">
        <v>55</v>
      </c>
      <c r="D57" s="59" t="s">
        <v>11</v>
      </c>
      <c r="E57" s="60">
        <v>2.1390374331999999</v>
      </c>
    </row>
    <row r="58" spans="1:5" x14ac:dyDescent="0.25">
      <c r="A58" s="46" t="s">
        <v>341</v>
      </c>
      <c r="B58" s="22" t="s">
        <v>108</v>
      </c>
      <c r="C58" s="47" t="s">
        <v>56</v>
      </c>
      <c r="D58" s="59" t="s">
        <v>21</v>
      </c>
      <c r="E58" s="60">
        <v>2.1346963318999999</v>
      </c>
    </row>
    <row r="59" spans="1:5" x14ac:dyDescent="0.25">
      <c r="A59" s="46" t="s">
        <v>374</v>
      </c>
      <c r="B59" s="22" t="s">
        <v>108</v>
      </c>
      <c r="C59" s="47" t="s">
        <v>23</v>
      </c>
      <c r="D59" s="59" t="s">
        <v>11</v>
      </c>
      <c r="E59" s="60">
        <v>2.0308692119999998</v>
      </c>
    </row>
    <row r="60" spans="1:5" x14ac:dyDescent="0.25">
      <c r="A60" s="46" t="s">
        <v>377</v>
      </c>
      <c r="B60" s="22" t="s">
        <v>108</v>
      </c>
      <c r="C60" s="47" t="s">
        <v>19</v>
      </c>
      <c r="D60" s="59" t="s">
        <v>11</v>
      </c>
      <c r="E60" s="60">
        <v>1.9666666666999999</v>
      </c>
    </row>
    <row r="61" spans="1:5" x14ac:dyDescent="0.25">
      <c r="A61" s="46" t="s">
        <v>375</v>
      </c>
      <c r="B61" s="22" t="s">
        <v>108</v>
      </c>
      <c r="C61" s="47" t="s">
        <v>22</v>
      </c>
      <c r="D61" s="59" t="s">
        <v>21</v>
      </c>
      <c r="E61" s="60">
        <v>1.8076707364</v>
      </c>
    </row>
    <row r="62" spans="1:5" x14ac:dyDescent="0.25">
      <c r="A62" s="46" t="s">
        <v>321</v>
      </c>
      <c r="B62" s="22" t="s">
        <v>108</v>
      </c>
      <c r="C62" s="47" t="s">
        <v>76</v>
      </c>
      <c r="D62" s="59" t="s">
        <v>11</v>
      </c>
      <c r="E62" s="60">
        <v>1.7011494252999999</v>
      </c>
    </row>
    <row r="63" spans="1:5" x14ac:dyDescent="0.25">
      <c r="A63" s="46" t="s">
        <v>348</v>
      </c>
      <c r="B63" s="22" t="s">
        <v>108</v>
      </c>
      <c r="C63" s="47" t="s">
        <v>49</v>
      </c>
      <c r="D63" s="59" t="s">
        <v>11</v>
      </c>
      <c r="E63" s="60">
        <v>1.6723940435</v>
      </c>
    </row>
    <row r="64" spans="1:5" x14ac:dyDescent="0.25">
      <c r="A64" s="46" t="s">
        <v>326</v>
      </c>
      <c r="B64" s="22" t="s">
        <v>108</v>
      </c>
      <c r="C64" s="47" t="s">
        <v>71</v>
      </c>
      <c r="D64" s="59" t="s">
        <v>17</v>
      </c>
      <c r="E64" s="60">
        <v>1.6197783460999999</v>
      </c>
    </row>
    <row r="65" spans="1:5" x14ac:dyDescent="0.25">
      <c r="A65" s="46" t="s">
        <v>364</v>
      </c>
      <c r="B65" s="22" t="s">
        <v>108</v>
      </c>
      <c r="C65" s="47" t="s">
        <v>33</v>
      </c>
      <c r="D65" s="59" t="s">
        <v>21</v>
      </c>
      <c r="E65" s="60">
        <v>1.5963511973</v>
      </c>
    </row>
    <row r="66" spans="1:5" x14ac:dyDescent="0.25">
      <c r="A66" s="46" t="s">
        <v>379</v>
      </c>
      <c r="B66" s="22" t="s">
        <v>108</v>
      </c>
      <c r="C66" s="47" t="s">
        <v>12</v>
      </c>
      <c r="D66" s="59" t="s">
        <v>11</v>
      </c>
      <c r="E66" s="60">
        <v>1.5745501285000001</v>
      </c>
    </row>
    <row r="67" spans="1:5" x14ac:dyDescent="0.25">
      <c r="A67" s="46" t="s">
        <v>347</v>
      </c>
      <c r="B67" s="22" t="s">
        <v>108</v>
      </c>
      <c r="C67" s="47" t="s">
        <v>50</v>
      </c>
      <c r="D67" s="59" t="s">
        <v>11</v>
      </c>
      <c r="E67" s="60">
        <v>1.5544041450999999</v>
      </c>
    </row>
  </sheetData>
  <autoFilter ref="A2:I2" xr:uid="{00000000-0009-0000-0000-00000F000000}">
    <sortState xmlns:xlrd2="http://schemas.microsoft.com/office/spreadsheetml/2017/richdata2" ref="A3:I67">
      <sortCondition descending="1" ref="E2"/>
    </sortState>
  </autoFilter>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67"/>
  <sheetViews>
    <sheetView topLeftCell="A51" workbookViewId="0">
      <selection activeCell="M1" sqref="L1:M1"/>
    </sheetView>
  </sheetViews>
  <sheetFormatPr defaultRowHeight="15" x14ac:dyDescent="0.25"/>
  <cols>
    <col min="1" max="1" width="9.140625" style="22"/>
    <col min="2" max="2" width="15.7109375" style="22" customWidth="1"/>
    <col min="3" max="3" width="20.7109375" style="47" customWidth="1"/>
    <col min="4" max="4" width="20.7109375" style="57" customWidth="1"/>
    <col min="5" max="6" width="9.140625" style="22"/>
  </cols>
  <sheetData>
    <row r="1" spans="1:6" x14ac:dyDescent="0.25">
      <c r="A1" s="56"/>
      <c r="B1" s="56"/>
      <c r="C1" s="56"/>
      <c r="D1" s="56"/>
      <c r="E1" s="120" t="s">
        <v>442</v>
      </c>
      <c r="F1" s="120" t="s">
        <v>443</v>
      </c>
    </row>
    <row r="2" spans="1:6" ht="25.5" x14ac:dyDescent="0.25">
      <c r="A2" s="44" t="s">
        <v>106</v>
      </c>
      <c r="B2" s="44" t="s">
        <v>202</v>
      </c>
      <c r="C2" s="44" t="s">
        <v>107</v>
      </c>
      <c r="D2" s="58" t="s">
        <v>416</v>
      </c>
      <c r="E2" s="45" t="s">
        <v>441</v>
      </c>
      <c r="F2" s="45" t="s">
        <v>441</v>
      </c>
    </row>
    <row r="3" spans="1:6" x14ac:dyDescent="0.25">
      <c r="A3" s="46" t="s">
        <v>316</v>
      </c>
      <c r="B3" s="22" t="s">
        <v>108</v>
      </c>
      <c r="C3" s="47" t="s">
        <v>81</v>
      </c>
      <c r="D3" s="59" t="s">
        <v>17</v>
      </c>
      <c r="E3" s="23">
        <v>12.891066835</v>
      </c>
      <c r="F3" s="23">
        <v>5.1805596381000001</v>
      </c>
    </row>
    <row r="4" spans="1:6" x14ac:dyDescent="0.25">
      <c r="A4" s="46" t="s">
        <v>317</v>
      </c>
      <c r="B4" s="22" t="s">
        <v>108</v>
      </c>
      <c r="C4" s="47" t="s">
        <v>80</v>
      </c>
      <c r="D4" s="59" t="s">
        <v>21</v>
      </c>
      <c r="E4" s="23">
        <v>16.847528225000001</v>
      </c>
      <c r="F4" s="23">
        <v>6.8879460943000002</v>
      </c>
    </row>
    <row r="5" spans="1:6" x14ac:dyDescent="0.25">
      <c r="A5" s="46" t="s">
        <v>318</v>
      </c>
      <c r="B5" s="22" t="s">
        <v>108</v>
      </c>
      <c r="C5" s="47" t="s">
        <v>79</v>
      </c>
      <c r="D5" s="59" t="s">
        <v>17</v>
      </c>
      <c r="E5" s="23">
        <v>10.35948205</v>
      </c>
      <c r="F5" s="23">
        <v>5.2062140506999999</v>
      </c>
    </row>
    <row r="6" spans="1:6" x14ac:dyDescent="0.25">
      <c r="A6" s="46" t="s">
        <v>319</v>
      </c>
      <c r="B6" s="22" t="s">
        <v>108</v>
      </c>
      <c r="C6" s="47" t="s">
        <v>78</v>
      </c>
      <c r="D6" s="59" t="s">
        <v>21</v>
      </c>
      <c r="E6" s="23">
        <v>15.173770491999999</v>
      </c>
      <c r="F6" s="23">
        <v>7.9825258140999997</v>
      </c>
    </row>
    <row r="7" spans="1:6" x14ac:dyDescent="0.25">
      <c r="A7" s="46" t="s">
        <v>320</v>
      </c>
      <c r="B7" s="22" t="s">
        <v>108</v>
      </c>
      <c r="C7" s="47" t="s">
        <v>77</v>
      </c>
      <c r="D7" s="59" t="s">
        <v>11</v>
      </c>
      <c r="E7" s="23">
        <v>16.103059581</v>
      </c>
      <c r="F7" s="23">
        <v>11.417816813</v>
      </c>
    </row>
    <row r="8" spans="1:6" x14ac:dyDescent="0.25">
      <c r="A8" s="46" t="s">
        <v>321</v>
      </c>
      <c r="B8" s="22" t="s">
        <v>108</v>
      </c>
      <c r="C8" s="47" t="s">
        <v>76</v>
      </c>
      <c r="D8" s="59" t="s">
        <v>11</v>
      </c>
      <c r="E8" s="23">
        <v>12.593984962</v>
      </c>
      <c r="F8" s="23">
        <v>5.8688147296000004</v>
      </c>
    </row>
    <row r="9" spans="1:6" x14ac:dyDescent="0.25">
      <c r="A9" s="46" t="s">
        <v>322</v>
      </c>
      <c r="B9" s="22" t="s">
        <v>108</v>
      </c>
      <c r="C9" s="47" t="s">
        <v>75</v>
      </c>
      <c r="D9" s="59" t="s">
        <v>17</v>
      </c>
      <c r="E9" s="23">
        <v>8.4730739747000001</v>
      </c>
      <c r="F9" s="23">
        <v>4.0670038119000003</v>
      </c>
    </row>
    <row r="10" spans="1:6" x14ac:dyDescent="0.25">
      <c r="A10" s="46" t="s">
        <v>323</v>
      </c>
      <c r="B10" s="22" t="s">
        <v>108</v>
      </c>
      <c r="C10" s="47" t="s">
        <v>74</v>
      </c>
      <c r="D10" s="59" t="s">
        <v>17</v>
      </c>
      <c r="E10" s="23">
        <v>6.0043717837999999</v>
      </c>
      <c r="F10" s="23">
        <v>2.8673207194999999</v>
      </c>
    </row>
    <row r="11" spans="1:6" x14ac:dyDescent="0.25">
      <c r="A11" s="46" t="s">
        <v>324</v>
      </c>
      <c r="B11" s="22" t="s">
        <v>108</v>
      </c>
      <c r="C11" s="47" t="s">
        <v>73</v>
      </c>
      <c r="D11" s="59" t="s">
        <v>21</v>
      </c>
      <c r="E11" s="23">
        <v>12.256662257</v>
      </c>
      <c r="F11" s="23">
        <v>6.6086395873999999</v>
      </c>
    </row>
    <row r="12" spans="1:6" x14ac:dyDescent="0.25">
      <c r="A12" s="46" t="s">
        <v>325</v>
      </c>
      <c r="B12" s="22" t="s">
        <v>108</v>
      </c>
      <c r="C12" s="47" t="s">
        <v>72</v>
      </c>
      <c r="D12" s="59" t="s">
        <v>11</v>
      </c>
      <c r="E12" s="23">
        <v>14.314115308</v>
      </c>
      <c r="F12" s="23">
        <v>10.897435896999999</v>
      </c>
    </row>
    <row r="13" spans="1:6" x14ac:dyDescent="0.25">
      <c r="A13" s="46" t="s">
        <v>326</v>
      </c>
      <c r="B13" s="22" t="s">
        <v>108</v>
      </c>
      <c r="C13" s="47" t="s">
        <v>71</v>
      </c>
      <c r="D13" s="59" t="s">
        <v>17</v>
      </c>
      <c r="E13" s="23">
        <v>7.1661237785000003</v>
      </c>
      <c r="F13" s="23">
        <v>4.5992115636999999</v>
      </c>
    </row>
    <row r="14" spans="1:6" x14ac:dyDescent="0.25">
      <c r="A14" s="46" t="s">
        <v>315</v>
      </c>
      <c r="B14" s="22" t="s">
        <v>108</v>
      </c>
      <c r="C14" s="47" t="s">
        <v>108</v>
      </c>
      <c r="D14" s="59" t="s">
        <v>174</v>
      </c>
      <c r="E14" s="23">
        <v>10.259478869000001</v>
      </c>
      <c r="F14" s="23">
        <v>4.7597068910999996</v>
      </c>
    </row>
    <row r="15" spans="1:6" x14ac:dyDescent="0.25">
      <c r="A15" s="46" t="s">
        <v>327</v>
      </c>
      <c r="B15" s="22" t="s">
        <v>108</v>
      </c>
      <c r="C15" s="47" t="s">
        <v>70</v>
      </c>
      <c r="D15" s="59" t="s">
        <v>21</v>
      </c>
      <c r="E15" s="23">
        <v>12.952079566</v>
      </c>
      <c r="F15" s="23">
        <v>6.1403508772000004</v>
      </c>
    </row>
    <row r="16" spans="1:6" x14ac:dyDescent="0.25">
      <c r="A16" s="46" t="s">
        <v>328</v>
      </c>
      <c r="B16" s="22" t="s">
        <v>108</v>
      </c>
      <c r="C16" s="47" t="s">
        <v>69</v>
      </c>
      <c r="D16" s="59" t="s">
        <v>11</v>
      </c>
      <c r="E16" s="23">
        <v>16.996047431000001</v>
      </c>
      <c r="F16" s="23">
        <v>6.4066852367999996</v>
      </c>
    </row>
    <row r="17" spans="1:6" x14ac:dyDescent="0.25">
      <c r="A17" s="46" t="s">
        <v>329</v>
      </c>
      <c r="B17" s="22" t="s">
        <v>108</v>
      </c>
      <c r="C17" s="47" t="s">
        <v>68</v>
      </c>
      <c r="D17" s="59" t="s">
        <v>21</v>
      </c>
      <c r="E17" s="23">
        <v>13.973799126999999</v>
      </c>
      <c r="F17" s="23">
        <v>6.2228654124</v>
      </c>
    </row>
    <row r="18" spans="1:6" x14ac:dyDescent="0.25">
      <c r="A18" s="46" t="s">
        <v>330</v>
      </c>
      <c r="B18" s="22" t="s">
        <v>108</v>
      </c>
      <c r="C18" s="47" t="s">
        <v>67</v>
      </c>
      <c r="D18" s="59" t="s">
        <v>11</v>
      </c>
      <c r="E18" s="23">
        <v>12.371134021</v>
      </c>
      <c r="F18" s="23">
        <v>8.2152974503999996</v>
      </c>
    </row>
    <row r="19" spans="1:6" x14ac:dyDescent="0.25">
      <c r="A19" s="46" t="s">
        <v>331</v>
      </c>
      <c r="B19" s="22" t="s">
        <v>108</v>
      </c>
      <c r="C19" s="47" t="s">
        <v>66</v>
      </c>
      <c r="D19" s="59" t="s">
        <v>21</v>
      </c>
      <c r="E19" s="23">
        <v>12.913024611000001</v>
      </c>
      <c r="F19" s="23">
        <v>6.4059767921999997</v>
      </c>
    </row>
    <row r="20" spans="1:6" x14ac:dyDescent="0.25">
      <c r="A20" s="46" t="s">
        <v>332</v>
      </c>
      <c r="B20" s="22" t="s">
        <v>108</v>
      </c>
      <c r="C20" s="47" t="s">
        <v>65</v>
      </c>
      <c r="D20" s="59" t="s">
        <v>17</v>
      </c>
      <c r="E20" s="23">
        <v>11.966344397</v>
      </c>
      <c r="F20" s="23">
        <v>4.6375307638000001</v>
      </c>
    </row>
    <row r="21" spans="1:6" x14ac:dyDescent="0.25">
      <c r="A21" s="46" t="s">
        <v>333</v>
      </c>
      <c r="B21" s="22" t="s">
        <v>108</v>
      </c>
      <c r="C21" s="47" t="s">
        <v>64</v>
      </c>
      <c r="D21" s="59" t="s">
        <v>11</v>
      </c>
      <c r="E21" s="23">
        <v>12.081128747999999</v>
      </c>
      <c r="F21" s="23">
        <v>6.8557919621999996</v>
      </c>
    </row>
    <row r="22" spans="1:6" x14ac:dyDescent="0.25">
      <c r="A22" s="46" t="s">
        <v>334</v>
      </c>
      <c r="B22" s="22" t="s">
        <v>108</v>
      </c>
      <c r="C22" s="47" t="s">
        <v>63</v>
      </c>
      <c r="D22" s="59" t="s">
        <v>17</v>
      </c>
      <c r="E22" s="23">
        <v>4.5011514572999998</v>
      </c>
      <c r="F22" s="23">
        <v>2.5855070050000002</v>
      </c>
    </row>
    <row r="23" spans="1:6" x14ac:dyDescent="0.25">
      <c r="A23" s="46" t="s">
        <v>335</v>
      </c>
      <c r="B23" s="22" t="s">
        <v>108</v>
      </c>
      <c r="C23" s="47" t="s">
        <v>62</v>
      </c>
      <c r="D23" s="59" t="s">
        <v>21</v>
      </c>
      <c r="E23" s="23">
        <v>14.159969384</v>
      </c>
      <c r="F23" s="23">
        <v>7.7620805908000001</v>
      </c>
    </row>
    <row r="24" spans="1:6" x14ac:dyDescent="0.25">
      <c r="A24" s="46" t="s">
        <v>337</v>
      </c>
      <c r="B24" s="22" t="s">
        <v>108</v>
      </c>
      <c r="C24" s="47" t="s">
        <v>60</v>
      </c>
      <c r="D24" s="59" t="s">
        <v>17</v>
      </c>
      <c r="E24" s="23">
        <v>10.078141577</v>
      </c>
      <c r="F24" s="23">
        <v>4.8681028178999997</v>
      </c>
    </row>
    <row r="25" spans="1:6" x14ac:dyDescent="0.25">
      <c r="A25" s="46" t="s">
        <v>336</v>
      </c>
      <c r="B25" s="22" t="s">
        <v>108</v>
      </c>
      <c r="C25" s="47" t="s">
        <v>61</v>
      </c>
      <c r="D25" s="59" t="s">
        <v>17</v>
      </c>
      <c r="E25" s="23">
        <v>7.8853924329999998</v>
      </c>
      <c r="F25" s="23">
        <v>4.9834983497999996</v>
      </c>
    </row>
    <row r="26" spans="1:6" x14ac:dyDescent="0.25">
      <c r="A26" s="46" t="s">
        <v>338</v>
      </c>
      <c r="B26" s="22" t="s">
        <v>108</v>
      </c>
      <c r="C26" s="47" t="s">
        <v>59</v>
      </c>
      <c r="D26" s="59" t="s">
        <v>21</v>
      </c>
      <c r="E26" s="23">
        <v>9.9940701545999993</v>
      </c>
      <c r="F26" s="23">
        <v>4.1073453445999997</v>
      </c>
    </row>
    <row r="27" spans="1:6" x14ac:dyDescent="0.25">
      <c r="A27" s="46" t="s">
        <v>339</v>
      </c>
      <c r="B27" s="22" t="s">
        <v>108</v>
      </c>
      <c r="C27" s="47" t="s">
        <v>58</v>
      </c>
      <c r="D27" s="59" t="s">
        <v>21</v>
      </c>
      <c r="E27" s="23">
        <v>16.786630263999999</v>
      </c>
      <c r="F27" s="23">
        <v>7.1594727320000002</v>
      </c>
    </row>
    <row r="28" spans="1:6" x14ac:dyDescent="0.25">
      <c r="A28" s="46" t="s">
        <v>340</v>
      </c>
      <c r="B28" s="22" t="s">
        <v>108</v>
      </c>
      <c r="C28" s="47" t="s">
        <v>57</v>
      </c>
      <c r="D28" s="59" t="s">
        <v>17</v>
      </c>
      <c r="E28" s="23">
        <v>4.0281485076000001</v>
      </c>
      <c r="F28" s="23">
        <v>3.1031031031</v>
      </c>
    </row>
    <row r="29" spans="1:6" x14ac:dyDescent="0.25">
      <c r="A29" s="46" t="s">
        <v>341</v>
      </c>
      <c r="B29" s="22" t="s">
        <v>108</v>
      </c>
      <c r="C29" s="47" t="s">
        <v>56</v>
      </c>
      <c r="D29" s="59" t="s">
        <v>21</v>
      </c>
      <c r="E29" s="23">
        <v>11.22268163</v>
      </c>
      <c r="F29" s="23">
        <v>6.4445258147000004</v>
      </c>
    </row>
    <row r="30" spans="1:6" x14ac:dyDescent="0.25">
      <c r="A30" s="46" t="s">
        <v>342</v>
      </c>
      <c r="B30" s="22" t="s">
        <v>108</v>
      </c>
      <c r="C30" s="47" t="s">
        <v>55</v>
      </c>
      <c r="D30" s="59" t="s">
        <v>11</v>
      </c>
      <c r="E30" s="23">
        <v>12.332101325</v>
      </c>
      <c r="F30" s="23">
        <v>5.4444080026000004</v>
      </c>
    </row>
    <row r="31" spans="1:6" x14ac:dyDescent="0.25">
      <c r="A31" s="46" t="s">
        <v>343</v>
      </c>
      <c r="B31" s="22" t="s">
        <v>108</v>
      </c>
      <c r="C31" s="47" t="s">
        <v>54</v>
      </c>
      <c r="D31" s="59" t="s">
        <v>11</v>
      </c>
      <c r="E31" s="23">
        <v>11.697247706000001</v>
      </c>
      <c r="F31" s="23">
        <v>8.8235294117999992</v>
      </c>
    </row>
    <row r="32" spans="1:6" x14ac:dyDescent="0.25">
      <c r="A32" s="46" t="s">
        <v>344</v>
      </c>
      <c r="B32" s="22" t="s">
        <v>108</v>
      </c>
      <c r="C32" s="47" t="s">
        <v>53</v>
      </c>
      <c r="D32" s="59" t="s">
        <v>11</v>
      </c>
      <c r="E32" s="23">
        <v>9.2795065882000003</v>
      </c>
      <c r="F32" s="23">
        <v>4.6181172291000001</v>
      </c>
    </row>
    <row r="33" spans="1:6" x14ac:dyDescent="0.25">
      <c r="A33" s="46" t="s">
        <v>345</v>
      </c>
      <c r="B33" s="22" t="s">
        <v>108</v>
      </c>
      <c r="C33" s="47" t="s">
        <v>52</v>
      </c>
      <c r="D33" s="59" t="s">
        <v>11</v>
      </c>
      <c r="E33" s="23">
        <v>15.183867141</v>
      </c>
      <c r="F33" s="23">
        <v>8.4388185654000001</v>
      </c>
    </row>
    <row r="34" spans="1:6" x14ac:dyDescent="0.25">
      <c r="A34" s="46" t="s">
        <v>346</v>
      </c>
      <c r="B34" s="22" t="s">
        <v>108</v>
      </c>
      <c r="C34" s="47" t="s">
        <v>51</v>
      </c>
      <c r="D34" s="59" t="s">
        <v>17</v>
      </c>
      <c r="E34" s="23">
        <v>7.5461288878000001</v>
      </c>
      <c r="F34" s="23">
        <v>4.0212411668000003</v>
      </c>
    </row>
    <row r="35" spans="1:6" x14ac:dyDescent="0.25">
      <c r="A35" s="46" t="s">
        <v>347</v>
      </c>
      <c r="B35" s="22" t="s">
        <v>108</v>
      </c>
      <c r="C35" s="47" t="s">
        <v>50</v>
      </c>
      <c r="D35" s="59" t="s">
        <v>11</v>
      </c>
      <c r="E35" s="23">
        <v>9.8930481283000002</v>
      </c>
      <c r="F35" s="23">
        <v>8.3067092652000003</v>
      </c>
    </row>
    <row r="36" spans="1:6" x14ac:dyDescent="0.25">
      <c r="A36" s="46" t="s">
        <v>348</v>
      </c>
      <c r="B36" s="22" t="s">
        <v>108</v>
      </c>
      <c r="C36" s="47" t="s">
        <v>49</v>
      </c>
      <c r="D36" s="59" t="s">
        <v>11</v>
      </c>
      <c r="E36" s="23">
        <v>16.466989549000001</v>
      </c>
      <c r="F36" s="23">
        <v>9.6827133479</v>
      </c>
    </row>
    <row r="37" spans="1:6" x14ac:dyDescent="0.25">
      <c r="A37" s="46" t="s">
        <v>350</v>
      </c>
      <c r="B37" s="22" t="s">
        <v>108</v>
      </c>
      <c r="C37" s="47" t="s">
        <v>47</v>
      </c>
      <c r="D37" s="59" t="s">
        <v>21</v>
      </c>
      <c r="E37" s="23">
        <v>11.550319953000001</v>
      </c>
      <c r="F37" s="23">
        <v>5.8313775049999999</v>
      </c>
    </row>
    <row r="38" spans="1:6" x14ac:dyDescent="0.25">
      <c r="A38" s="46" t="s">
        <v>349</v>
      </c>
      <c r="B38" s="22" t="s">
        <v>108</v>
      </c>
      <c r="C38" s="47" t="s">
        <v>48</v>
      </c>
      <c r="D38" s="59" t="s">
        <v>21</v>
      </c>
      <c r="E38" s="23">
        <v>15.929027113</v>
      </c>
      <c r="F38" s="23">
        <v>5.9561128526999996</v>
      </c>
    </row>
    <row r="39" spans="1:6" x14ac:dyDescent="0.25">
      <c r="A39" s="46" t="s">
        <v>351</v>
      </c>
      <c r="B39" s="22" t="s">
        <v>108</v>
      </c>
      <c r="C39" s="47" t="s">
        <v>46</v>
      </c>
      <c r="D39" s="59" t="s">
        <v>17</v>
      </c>
      <c r="E39" s="23">
        <v>8.0381897963999993</v>
      </c>
      <c r="F39" s="23">
        <v>4.2744158345000001</v>
      </c>
    </row>
    <row r="40" spans="1:6" x14ac:dyDescent="0.25">
      <c r="A40" s="46" t="s">
        <v>352</v>
      </c>
      <c r="B40" s="22" t="s">
        <v>108</v>
      </c>
      <c r="C40" s="47" t="s">
        <v>45</v>
      </c>
      <c r="D40" s="59" t="s">
        <v>11</v>
      </c>
      <c r="E40" s="23">
        <v>14.864322951</v>
      </c>
      <c r="F40" s="23">
        <v>5.9588299024999998</v>
      </c>
    </row>
    <row r="41" spans="1:6" x14ac:dyDescent="0.25">
      <c r="A41" s="46" t="s">
        <v>353</v>
      </c>
      <c r="B41" s="22" t="s">
        <v>108</v>
      </c>
      <c r="C41" s="47" t="s">
        <v>44</v>
      </c>
      <c r="D41" s="59" t="s">
        <v>11</v>
      </c>
      <c r="E41" s="23">
        <v>10.520094563000001</v>
      </c>
      <c r="F41" s="23">
        <v>7.0222222221999999</v>
      </c>
    </row>
    <row r="42" spans="1:6" x14ac:dyDescent="0.25">
      <c r="A42" s="46" t="s">
        <v>354</v>
      </c>
      <c r="B42" s="22" t="s">
        <v>108</v>
      </c>
      <c r="C42" s="47" t="s">
        <v>43</v>
      </c>
      <c r="D42" s="59" t="s">
        <v>21</v>
      </c>
      <c r="E42" s="23">
        <v>11.43908046</v>
      </c>
      <c r="F42" s="23">
        <v>5.9361860005000002</v>
      </c>
    </row>
    <row r="43" spans="1:6" x14ac:dyDescent="0.25">
      <c r="A43" s="46" t="s">
        <v>355</v>
      </c>
      <c r="B43" s="22" t="s">
        <v>108</v>
      </c>
      <c r="C43" s="47" t="s">
        <v>42</v>
      </c>
      <c r="D43" s="59" t="s">
        <v>17</v>
      </c>
      <c r="E43" s="23">
        <v>12.088213136</v>
      </c>
      <c r="F43" s="23">
        <v>5.0699559262999996</v>
      </c>
    </row>
    <row r="44" spans="1:6" x14ac:dyDescent="0.25">
      <c r="A44" s="46" t="s">
        <v>356</v>
      </c>
      <c r="B44" s="22" t="s">
        <v>108</v>
      </c>
      <c r="C44" s="47" t="s">
        <v>41</v>
      </c>
      <c r="D44" s="59" t="s">
        <v>11</v>
      </c>
      <c r="E44" s="23">
        <v>11.137440758</v>
      </c>
      <c r="F44" s="23">
        <v>6.7796610168999996</v>
      </c>
    </row>
    <row r="45" spans="1:6" x14ac:dyDescent="0.25">
      <c r="A45" s="46" t="s">
        <v>357</v>
      </c>
      <c r="B45" s="22" t="s">
        <v>108</v>
      </c>
      <c r="C45" s="47" t="s">
        <v>40</v>
      </c>
      <c r="D45" s="59" t="s">
        <v>11</v>
      </c>
      <c r="E45" s="23">
        <v>11.516963473000001</v>
      </c>
      <c r="F45" s="23">
        <v>5.3945480631000002</v>
      </c>
    </row>
    <row r="46" spans="1:6" x14ac:dyDescent="0.25">
      <c r="A46" s="46" t="s">
        <v>358</v>
      </c>
      <c r="B46" s="22" t="s">
        <v>108</v>
      </c>
      <c r="C46" s="47" t="s">
        <v>39</v>
      </c>
      <c r="D46" s="59" t="s">
        <v>21</v>
      </c>
      <c r="E46" s="23">
        <v>15.493346204</v>
      </c>
      <c r="F46" s="23">
        <v>6.8665871528000002</v>
      </c>
    </row>
    <row r="47" spans="1:6" x14ac:dyDescent="0.25">
      <c r="A47" s="46" t="s">
        <v>359</v>
      </c>
      <c r="B47" s="22" t="s">
        <v>108</v>
      </c>
      <c r="C47" s="47" t="s">
        <v>38</v>
      </c>
      <c r="D47" s="59" t="s">
        <v>21</v>
      </c>
      <c r="E47" s="23">
        <v>13.865600972999999</v>
      </c>
      <c r="F47" s="23">
        <v>6.3997409885999996</v>
      </c>
    </row>
    <row r="48" spans="1:6" x14ac:dyDescent="0.25">
      <c r="A48" s="46" t="s">
        <v>360</v>
      </c>
      <c r="B48" s="22" t="s">
        <v>108</v>
      </c>
      <c r="C48" s="47" t="s">
        <v>37</v>
      </c>
      <c r="D48" s="59" t="s">
        <v>21</v>
      </c>
      <c r="E48" s="23">
        <v>15.651692988000001</v>
      </c>
      <c r="F48" s="23">
        <v>6.9708994709000001</v>
      </c>
    </row>
    <row r="49" spans="1:6" x14ac:dyDescent="0.25">
      <c r="A49" s="46" t="s">
        <v>361</v>
      </c>
      <c r="B49" s="22" t="s">
        <v>108</v>
      </c>
      <c r="C49" s="47" t="s">
        <v>36</v>
      </c>
      <c r="D49" s="59" t="s">
        <v>21</v>
      </c>
      <c r="E49" s="23">
        <v>12.881494334999999</v>
      </c>
      <c r="F49" s="23">
        <v>5.2475473419999998</v>
      </c>
    </row>
    <row r="50" spans="1:6" x14ac:dyDescent="0.25">
      <c r="A50" s="46" t="s">
        <v>362</v>
      </c>
      <c r="B50" s="22" t="s">
        <v>108</v>
      </c>
      <c r="C50" s="47" t="s">
        <v>35</v>
      </c>
      <c r="D50" s="59" t="s">
        <v>21</v>
      </c>
      <c r="E50" s="23">
        <v>9.3491549801999998</v>
      </c>
      <c r="F50" s="23">
        <v>6.1935483870999999</v>
      </c>
    </row>
    <row r="51" spans="1:6" x14ac:dyDescent="0.25">
      <c r="A51" s="46" t="s">
        <v>363</v>
      </c>
      <c r="B51" s="22" t="s">
        <v>108</v>
      </c>
      <c r="C51" s="47" t="s">
        <v>34</v>
      </c>
      <c r="D51" s="59" t="s">
        <v>17</v>
      </c>
      <c r="E51" s="23">
        <v>9.5562279374999992</v>
      </c>
      <c r="F51" s="23">
        <v>5.9466848940999997</v>
      </c>
    </row>
    <row r="52" spans="1:6" x14ac:dyDescent="0.25">
      <c r="A52" s="46" t="s">
        <v>364</v>
      </c>
      <c r="B52" s="22" t="s">
        <v>108</v>
      </c>
      <c r="C52" s="47" t="s">
        <v>33</v>
      </c>
      <c r="D52" s="59" t="s">
        <v>21</v>
      </c>
      <c r="E52" s="23">
        <v>15.609756098</v>
      </c>
      <c r="F52" s="23">
        <v>10.186915888</v>
      </c>
    </row>
    <row r="53" spans="1:6" x14ac:dyDescent="0.25">
      <c r="A53" s="46" t="s">
        <v>365</v>
      </c>
      <c r="B53" s="22" t="s">
        <v>108</v>
      </c>
      <c r="C53" s="47" t="s">
        <v>32</v>
      </c>
      <c r="D53" s="59" t="s">
        <v>21</v>
      </c>
      <c r="E53" s="23">
        <v>12.38637329</v>
      </c>
      <c r="F53" s="23">
        <v>8.8804422943999999</v>
      </c>
    </row>
    <row r="54" spans="1:6" x14ac:dyDescent="0.25">
      <c r="A54" s="46" t="s">
        <v>366</v>
      </c>
      <c r="B54" s="22" t="s">
        <v>108</v>
      </c>
      <c r="C54" s="47" t="s">
        <v>31</v>
      </c>
      <c r="D54" s="59" t="s">
        <v>21</v>
      </c>
      <c r="E54" s="23">
        <v>17.264437690000001</v>
      </c>
      <c r="F54" s="23">
        <v>6.7426400759999998</v>
      </c>
    </row>
    <row r="55" spans="1:6" x14ac:dyDescent="0.25">
      <c r="A55" s="46" t="s">
        <v>367</v>
      </c>
      <c r="B55" s="22" t="s">
        <v>108</v>
      </c>
      <c r="C55" s="47" t="s">
        <v>30</v>
      </c>
      <c r="D55" s="59" t="s">
        <v>17</v>
      </c>
      <c r="E55" s="23">
        <v>11.012485572999999</v>
      </c>
      <c r="F55" s="23">
        <v>3.6358894104999999</v>
      </c>
    </row>
    <row r="56" spans="1:6" x14ac:dyDescent="0.25">
      <c r="A56" s="46" t="s">
        <v>368</v>
      </c>
      <c r="B56" s="22" t="s">
        <v>108</v>
      </c>
      <c r="C56" s="47" t="s">
        <v>29</v>
      </c>
      <c r="D56" s="59" t="s">
        <v>11</v>
      </c>
      <c r="E56" s="23">
        <v>9.5423023578000006</v>
      </c>
      <c r="F56" s="23">
        <v>5.9278350514999998</v>
      </c>
    </row>
    <row r="57" spans="1:6" x14ac:dyDescent="0.25">
      <c r="A57" s="46" t="s">
        <v>369</v>
      </c>
      <c r="B57" s="22" t="s">
        <v>108</v>
      </c>
      <c r="C57" s="47" t="s">
        <v>28</v>
      </c>
      <c r="D57" s="59" t="s">
        <v>21</v>
      </c>
      <c r="E57" s="23">
        <v>17.044913506</v>
      </c>
      <c r="F57" s="23">
        <v>6.6845946983999998</v>
      </c>
    </row>
    <row r="58" spans="1:6" x14ac:dyDescent="0.25">
      <c r="A58" s="46" t="s">
        <v>370</v>
      </c>
      <c r="B58" s="22" t="s">
        <v>108</v>
      </c>
      <c r="C58" s="47" t="s">
        <v>27</v>
      </c>
      <c r="D58" s="59" t="s">
        <v>21</v>
      </c>
      <c r="E58" s="23">
        <v>10.092067989</v>
      </c>
      <c r="F58" s="23">
        <v>5.520343488</v>
      </c>
    </row>
    <row r="59" spans="1:6" x14ac:dyDescent="0.25">
      <c r="A59" s="46" t="s">
        <v>371</v>
      </c>
      <c r="B59" s="22" t="s">
        <v>108</v>
      </c>
      <c r="C59" s="47" t="s">
        <v>26</v>
      </c>
      <c r="D59" s="59" t="s">
        <v>11</v>
      </c>
      <c r="E59" s="23">
        <v>20.289079228999999</v>
      </c>
      <c r="F59" s="23">
        <v>9.5010252904999994</v>
      </c>
    </row>
    <row r="60" spans="1:6" x14ac:dyDescent="0.25">
      <c r="A60" s="46" t="s">
        <v>372</v>
      </c>
      <c r="B60" s="22" t="s">
        <v>108</v>
      </c>
      <c r="C60" s="47" t="s">
        <v>25</v>
      </c>
      <c r="D60" s="59" t="s">
        <v>11</v>
      </c>
      <c r="E60" s="23">
        <v>10.699588477000001</v>
      </c>
      <c r="F60" s="23">
        <v>8.1632653060999996</v>
      </c>
    </row>
    <row r="61" spans="1:6" x14ac:dyDescent="0.25">
      <c r="A61" s="46" t="s">
        <v>373</v>
      </c>
      <c r="B61" s="22" t="s">
        <v>108</v>
      </c>
      <c r="C61" s="47" t="s">
        <v>24</v>
      </c>
      <c r="D61" s="59" t="s">
        <v>11</v>
      </c>
      <c r="E61" s="23">
        <v>13.308053449000001</v>
      </c>
      <c r="F61" s="23">
        <v>8.7719298246000008</v>
      </c>
    </row>
    <row r="62" spans="1:6" x14ac:dyDescent="0.25">
      <c r="A62" s="46" t="s">
        <v>374</v>
      </c>
      <c r="B62" s="22" t="s">
        <v>108</v>
      </c>
      <c r="C62" s="47" t="s">
        <v>23</v>
      </c>
      <c r="D62" s="59" t="s">
        <v>11</v>
      </c>
      <c r="E62" s="23">
        <v>13.371616079000001</v>
      </c>
      <c r="F62" s="23">
        <v>8.658008658</v>
      </c>
    </row>
    <row r="63" spans="1:6" x14ac:dyDescent="0.25">
      <c r="A63" s="46" t="s">
        <v>375</v>
      </c>
      <c r="B63" s="22" t="s">
        <v>108</v>
      </c>
      <c r="C63" s="47" t="s">
        <v>22</v>
      </c>
      <c r="D63" s="59" t="s">
        <v>21</v>
      </c>
      <c r="E63" s="23">
        <v>13.336716335</v>
      </c>
      <c r="F63" s="23">
        <v>6.0594439117999999</v>
      </c>
    </row>
    <row r="64" spans="1:6" x14ac:dyDescent="0.25">
      <c r="A64" s="46" t="s">
        <v>376</v>
      </c>
      <c r="B64" s="22" t="s">
        <v>108</v>
      </c>
      <c r="C64" s="47" t="s">
        <v>20</v>
      </c>
      <c r="D64" s="59" t="s">
        <v>17</v>
      </c>
      <c r="E64" s="23">
        <v>8.4694613920999995</v>
      </c>
      <c r="F64" s="23">
        <v>4.6808510637999996</v>
      </c>
    </row>
    <row r="65" spans="1:6" x14ac:dyDescent="0.25">
      <c r="A65" s="46" t="s">
        <v>377</v>
      </c>
      <c r="B65" s="22" t="s">
        <v>108</v>
      </c>
      <c r="C65" s="47" t="s">
        <v>19</v>
      </c>
      <c r="D65" s="59" t="s">
        <v>11</v>
      </c>
      <c r="E65" s="23">
        <v>10.367253251999999</v>
      </c>
      <c r="F65" s="23">
        <v>6.9271758436999997</v>
      </c>
    </row>
    <row r="66" spans="1:6" x14ac:dyDescent="0.25">
      <c r="A66" s="46" t="s">
        <v>378</v>
      </c>
      <c r="B66" s="22" t="s">
        <v>108</v>
      </c>
      <c r="C66" s="47" t="s">
        <v>18</v>
      </c>
      <c r="D66" s="59" t="s">
        <v>17</v>
      </c>
      <c r="E66" s="23">
        <v>11.349529871</v>
      </c>
      <c r="F66" s="23">
        <v>5.082030928</v>
      </c>
    </row>
    <row r="67" spans="1:6" x14ac:dyDescent="0.25">
      <c r="A67" s="46" t="s">
        <v>379</v>
      </c>
      <c r="B67" s="22" t="s">
        <v>108</v>
      </c>
      <c r="C67" s="47" t="s">
        <v>12</v>
      </c>
      <c r="D67" s="59" t="s">
        <v>11</v>
      </c>
      <c r="E67" s="23">
        <v>17.383142482</v>
      </c>
      <c r="F67" s="23">
        <v>8.8560885609</v>
      </c>
    </row>
  </sheetData>
  <autoFilter ref="A2:L2" xr:uid="{00000000-0009-0000-0000-000010000000}">
    <sortState xmlns:xlrd2="http://schemas.microsoft.com/office/spreadsheetml/2017/richdata2" ref="A3:F67">
      <sortCondition ref="C2"/>
    </sortState>
  </autoFilter>
  <mergeCells count="2">
    <mergeCell ref="E1"/>
    <mergeCell ref="F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6"/>
  <sheetViews>
    <sheetView workbookViewId="0">
      <selection activeCell="M1" sqref="L1:M1"/>
    </sheetView>
  </sheetViews>
  <sheetFormatPr defaultRowHeight="15" x14ac:dyDescent="0.25"/>
  <cols>
    <col min="1" max="5" width="19.5703125" customWidth="1"/>
    <col min="6" max="6" width="5.5703125" bestFit="1" customWidth="1"/>
    <col min="7" max="7" width="3" bestFit="1" customWidth="1"/>
    <col min="8" max="8" width="6.28515625" bestFit="1" customWidth="1"/>
    <col min="9" max="9" width="3" bestFit="1" customWidth="1"/>
  </cols>
  <sheetData>
    <row r="1" spans="1:9" ht="25.5" x14ac:dyDescent="0.25">
      <c r="A1" s="44" t="s">
        <v>106</v>
      </c>
      <c r="B1" s="44" t="s">
        <v>202</v>
      </c>
      <c r="C1" s="44" t="s">
        <v>107</v>
      </c>
      <c r="D1" s="44" t="s">
        <v>291</v>
      </c>
      <c r="E1" s="45" t="s">
        <v>415</v>
      </c>
      <c r="F1" s="54" t="s">
        <v>21</v>
      </c>
      <c r="G1" s="55">
        <v>49.114817584914896</v>
      </c>
      <c r="H1" s="54" t="s">
        <v>17</v>
      </c>
      <c r="I1" s="55">
        <v>35.765213910882345</v>
      </c>
    </row>
    <row r="2" spans="1:9" x14ac:dyDescent="0.25">
      <c r="A2" s="46" t="s">
        <v>371</v>
      </c>
      <c r="B2" s="22" t="s">
        <v>108</v>
      </c>
      <c r="C2" s="47" t="s">
        <v>26</v>
      </c>
      <c r="D2" s="53" t="s">
        <v>11</v>
      </c>
      <c r="E2" s="52">
        <v>84.684684684999993</v>
      </c>
    </row>
    <row r="3" spans="1:9" x14ac:dyDescent="0.25">
      <c r="A3" s="46" t="s">
        <v>328</v>
      </c>
      <c r="B3" s="22" t="s">
        <v>108</v>
      </c>
      <c r="C3" s="47" t="s">
        <v>69</v>
      </c>
      <c r="D3" s="53" t="s">
        <v>11</v>
      </c>
      <c r="E3" s="52">
        <v>81.568627450999998</v>
      </c>
    </row>
    <row r="4" spans="1:9" x14ac:dyDescent="0.25">
      <c r="A4" s="46" t="s">
        <v>344</v>
      </c>
      <c r="B4" s="22" t="s">
        <v>108</v>
      </c>
      <c r="C4" s="47" t="s">
        <v>53</v>
      </c>
      <c r="D4" s="53" t="s">
        <v>11</v>
      </c>
      <c r="E4" s="52">
        <v>72.124492558</v>
      </c>
    </row>
    <row r="5" spans="1:9" x14ac:dyDescent="0.25">
      <c r="A5" s="46" t="s">
        <v>361</v>
      </c>
      <c r="B5" s="22" t="s">
        <v>108</v>
      </c>
      <c r="C5" s="47" t="s">
        <v>36</v>
      </c>
      <c r="D5" s="53" t="s">
        <v>21</v>
      </c>
      <c r="E5" s="52">
        <v>67.801287947999995</v>
      </c>
    </row>
    <row r="6" spans="1:9" x14ac:dyDescent="0.25">
      <c r="A6" s="46" t="s">
        <v>317</v>
      </c>
      <c r="B6" s="22" t="s">
        <v>108</v>
      </c>
      <c r="C6" s="47" t="s">
        <v>80</v>
      </c>
      <c r="D6" s="53" t="s">
        <v>21</v>
      </c>
      <c r="E6" s="52">
        <v>67.726068861000002</v>
      </c>
    </row>
    <row r="7" spans="1:9" x14ac:dyDescent="0.25">
      <c r="A7" s="46" t="s">
        <v>367</v>
      </c>
      <c r="B7" s="22" t="s">
        <v>108</v>
      </c>
      <c r="C7" s="47" t="s">
        <v>30</v>
      </c>
      <c r="D7" s="53" t="s">
        <v>17</v>
      </c>
      <c r="E7" s="52">
        <v>65.026546487000005</v>
      </c>
    </row>
    <row r="8" spans="1:9" x14ac:dyDescent="0.25">
      <c r="A8" s="46" t="s">
        <v>332</v>
      </c>
      <c r="B8" s="22" t="s">
        <v>108</v>
      </c>
      <c r="C8" s="47" t="s">
        <v>65</v>
      </c>
      <c r="D8" s="53" t="s">
        <v>17</v>
      </c>
      <c r="E8" s="52">
        <v>64.582456821999997</v>
      </c>
    </row>
    <row r="9" spans="1:9" x14ac:dyDescent="0.25">
      <c r="A9" s="46" t="s">
        <v>372</v>
      </c>
      <c r="B9" s="22" t="s">
        <v>108</v>
      </c>
      <c r="C9" s="47" t="s">
        <v>25</v>
      </c>
      <c r="D9" s="53" t="s">
        <v>11</v>
      </c>
      <c r="E9" s="52">
        <v>63.768115942000001</v>
      </c>
    </row>
    <row r="10" spans="1:9" x14ac:dyDescent="0.25">
      <c r="A10" s="46" t="s">
        <v>327</v>
      </c>
      <c r="B10" s="22" t="s">
        <v>108</v>
      </c>
      <c r="C10" s="47" t="s">
        <v>70</v>
      </c>
      <c r="D10" s="53" t="s">
        <v>21</v>
      </c>
      <c r="E10" s="52">
        <v>62.849707221999999</v>
      </c>
    </row>
    <row r="11" spans="1:9" x14ac:dyDescent="0.25">
      <c r="A11" s="46" t="s">
        <v>321</v>
      </c>
      <c r="B11" s="22" t="s">
        <v>108</v>
      </c>
      <c r="C11" s="47" t="s">
        <v>76</v>
      </c>
      <c r="D11" s="53" t="s">
        <v>11</v>
      </c>
      <c r="E11" s="52">
        <v>62.73458445</v>
      </c>
    </row>
    <row r="12" spans="1:9" x14ac:dyDescent="0.25">
      <c r="A12" s="46" t="s">
        <v>366</v>
      </c>
      <c r="B12" s="22" t="s">
        <v>108</v>
      </c>
      <c r="C12" s="47" t="s">
        <v>31</v>
      </c>
      <c r="D12" s="53" t="s">
        <v>21</v>
      </c>
      <c r="E12" s="52">
        <v>62.270593257000002</v>
      </c>
    </row>
    <row r="13" spans="1:9" x14ac:dyDescent="0.25">
      <c r="A13" s="46" t="s">
        <v>320</v>
      </c>
      <c r="B13" s="22" t="s">
        <v>108</v>
      </c>
      <c r="C13" s="47" t="s">
        <v>77</v>
      </c>
      <c r="D13" s="53" t="s">
        <v>11</v>
      </c>
      <c r="E13" s="52">
        <v>62.225705329</v>
      </c>
    </row>
    <row r="14" spans="1:9" x14ac:dyDescent="0.25">
      <c r="A14" s="46" t="s">
        <v>329</v>
      </c>
      <c r="B14" s="22" t="s">
        <v>108</v>
      </c>
      <c r="C14" s="47" t="s">
        <v>68</v>
      </c>
      <c r="D14" s="53" t="s">
        <v>21</v>
      </c>
      <c r="E14" s="52">
        <v>60.640732264999997</v>
      </c>
    </row>
    <row r="15" spans="1:9" x14ac:dyDescent="0.25">
      <c r="A15" s="46" t="s">
        <v>348</v>
      </c>
      <c r="B15" s="22" t="s">
        <v>108</v>
      </c>
      <c r="C15" s="47" t="s">
        <v>49</v>
      </c>
      <c r="D15" s="53" t="s">
        <v>11</v>
      </c>
      <c r="E15" s="52">
        <v>59.453781513000003</v>
      </c>
    </row>
    <row r="16" spans="1:9" x14ac:dyDescent="0.25">
      <c r="A16" s="46" t="s">
        <v>374</v>
      </c>
      <c r="B16" s="22" t="s">
        <v>108</v>
      </c>
      <c r="C16" s="47" t="s">
        <v>23</v>
      </c>
      <c r="D16" s="53" t="s">
        <v>11</v>
      </c>
      <c r="E16" s="52">
        <v>59.047619048000001</v>
      </c>
    </row>
    <row r="17" spans="1:5" x14ac:dyDescent="0.25">
      <c r="A17" s="46" t="s">
        <v>369</v>
      </c>
      <c r="B17" s="22" t="s">
        <v>108</v>
      </c>
      <c r="C17" s="47" t="s">
        <v>28</v>
      </c>
      <c r="D17" s="53" t="s">
        <v>21</v>
      </c>
      <c r="E17" s="52">
        <v>58.872651357000002</v>
      </c>
    </row>
    <row r="18" spans="1:5" x14ac:dyDescent="0.25">
      <c r="A18" s="46" t="s">
        <v>379</v>
      </c>
      <c r="B18" s="22" t="s">
        <v>108</v>
      </c>
      <c r="C18" s="47" t="s">
        <v>12</v>
      </c>
      <c r="D18" s="53" t="s">
        <v>11</v>
      </c>
      <c r="E18" s="52">
        <v>58.659517426000001</v>
      </c>
    </row>
    <row r="19" spans="1:5" x14ac:dyDescent="0.25">
      <c r="A19" s="46" t="s">
        <v>360</v>
      </c>
      <c r="B19" s="22" t="s">
        <v>108</v>
      </c>
      <c r="C19" s="47" t="s">
        <v>37</v>
      </c>
      <c r="D19" s="53" t="s">
        <v>21</v>
      </c>
      <c r="E19" s="52">
        <v>58.199134199</v>
      </c>
    </row>
    <row r="20" spans="1:5" x14ac:dyDescent="0.25">
      <c r="A20" s="46" t="s">
        <v>333</v>
      </c>
      <c r="B20" s="22" t="s">
        <v>108</v>
      </c>
      <c r="C20" s="47" t="s">
        <v>64</v>
      </c>
      <c r="D20" s="53" t="s">
        <v>11</v>
      </c>
      <c r="E20" s="52">
        <v>57.563025209999999</v>
      </c>
    </row>
    <row r="21" spans="1:5" x14ac:dyDescent="0.25">
      <c r="A21" s="46" t="s">
        <v>358</v>
      </c>
      <c r="B21" s="22" t="s">
        <v>108</v>
      </c>
      <c r="C21" s="47" t="s">
        <v>39</v>
      </c>
      <c r="D21" s="53" t="s">
        <v>21</v>
      </c>
      <c r="E21" s="52">
        <v>57.200100175000003</v>
      </c>
    </row>
    <row r="22" spans="1:5" x14ac:dyDescent="0.25">
      <c r="A22" s="46" t="s">
        <v>377</v>
      </c>
      <c r="B22" s="22" t="s">
        <v>108</v>
      </c>
      <c r="C22" s="47" t="s">
        <v>19</v>
      </c>
      <c r="D22" s="53" t="s">
        <v>11</v>
      </c>
      <c r="E22" s="52">
        <v>56.512605041999997</v>
      </c>
    </row>
    <row r="23" spans="1:5" x14ac:dyDescent="0.25">
      <c r="A23" s="46" t="s">
        <v>359</v>
      </c>
      <c r="B23" s="22" t="s">
        <v>108</v>
      </c>
      <c r="C23" s="47" t="s">
        <v>38</v>
      </c>
      <c r="D23" s="53" t="s">
        <v>21</v>
      </c>
      <c r="E23" s="52">
        <v>55.816120515999998</v>
      </c>
    </row>
    <row r="24" spans="1:5" x14ac:dyDescent="0.25">
      <c r="A24" s="46" t="s">
        <v>349</v>
      </c>
      <c r="B24" s="22" t="s">
        <v>108</v>
      </c>
      <c r="C24" s="47" t="s">
        <v>48</v>
      </c>
      <c r="D24" s="53" t="s">
        <v>21</v>
      </c>
      <c r="E24" s="52">
        <v>55.504162811999997</v>
      </c>
    </row>
    <row r="25" spans="1:5" x14ac:dyDescent="0.25">
      <c r="A25" s="46" t="s">
        <v>338</v>
      </c>
      <c r="B25" s="22" t="s">
        <v>108</v>
      </c>
      <c r="C25" s="47" t="s">
        <v>59</v>
      </c>
      <c r="D25" s="53" t="s">
        <v>21</v>
      </c>
      <c r="E25" s="52">
        <v>55.405405405000003</v>
      </c>
    </row>
    <row r="26" spans="1:5" x14ac:dyDescent="0.25">
      <c r="A26" s="46" t="s">
        <v>331</v>
      </c>
      <c r="B26" s="22" t="s">
        <v>108</v>
      </c>
      <c r="C26" s="47" t="s">
        <v>66</v>
      </c>
      <c r="D26" s="53" t="s">
        <v>21</v>
      </c>
      <c r="E26" s="52">
        <v>51.520608242999998</v>
      </c>
    </row>
    <row r="27" spans="1:5" x14ac:dyDescent="0.25">
      <c r="A27" s="46" t="s">
        <v>316</v>
      </c>
      <c r="B27" s="22" t="s">
        <v>108</v>
      </c>
      <c r="C27" s="47" t="s">
        <v>81</v>
      </c>
      <c r="D27" s="53" t="s">
        <v>17</v>
      </c>
      <c r="E27" s="52">
        <v>51.372415384999996</v>
      </c>
    </row>
    <row r="28" spans="1:5" x14ac:dyDescent="0.25">
      <c r="A28" s="46" t="s">
        <v>330</v>
      </c>
      <c r="B28" s="22" t="s">
        <v>108</v>
      </c>
      <c r="C28" s="47" t="s">
        <v>67</v>
      </c>
      <c r="D28" s="53" t="s">
        <v>11</v>
      </c>
      <c r="E28" s="52">
        <v>50.899742930999999</v>
      </c>
    </row>
    <row r="29" spans="1:5" x14ac:dyDescent="0.25">
      <c r="A29" s="46" t="s">
        <v>319</v>
      </c>
      <c r="B29" s="22" t="s">
        <v>108</v>
      </c>
      <c r="C29" s="47" t="s">
        <v>78</v>
      </c>
      <c r="D29" s="53" t="s">
        <v>21</v>
      </c>
      <c r="E29" s="52">
        <v>49.882766705999998</v>
      </c>
    </row>
    <row r="30" spans="1:5" x14ac:dyDescent="0.25">
      <c r="A30" s="46" t="s">
        <v>353</v>
      </c>
      <c r="B30" s="22" t="s">
        <v>108</v>
      </c>
      <c r="C30" s="47" t="s">
        <v>44</v>
      </c>
      <c r="D30" s="53" t="s">
        <v>11</v>
      </c>
      <c r="E30" s="52">
        <v>49.038461538</v>
      </c>
    </row>
    <row r="31" spans="1:5" x14ac:dyDescent="0.25">
      <c r="A31" s="46" t="s">
        <v>352</v>
      </c>
      <c r="B31" s="22" t="s">
        <v>108</v>
      </c>
      <c r="C31" s="47" t="s">
        <v>45</v>
      </c>
      <c r="D31" s="53" t="s">
        <v>11</v>
      </c>
      <c r="E31" s="52">
        <v>48.728813559000002</v>
      </c>
    </row>
    <row r="32" spans="1:5" x14ac:dyDescent="0.25">
      <c r="A32" s="46" t="s">
        <v>354</v>
      </c>
      <c r="B32" s="22" t="s">
        <v>108</v>
      </c>
      <c r="C32" s="47" t="s">
        <v>43</v>
      </c>
      <c r="D32" s="53" t="s">
        <v>21</v>
      </c>
      <c r="E32" s="52">
        <v>47.177419354999998</v>
      </c>
    </row>
    <row r="33" spans="1:5" x14ac:dyDescent="0.25">
      <c r="A33" s="46" t="s">
        <v>355</v>
      </c>
      <c r="B33" s="22" t="s">
        <v>108</v>
      </c>
      <c r="C33" s="47" t="s">
        <v>42</v>
      </c>
      <c r="D33" s="53" t="s">
        <v>17</v>
      </c>
      <c r="E33" s="52">
        <v>47.130383180999999</v>
      </c>
    </row>
    <row r="34" spans="1:5" x14ac:dyDescent="0.25">
      <c r="A34" s="46" t="s">
        <v>345</v>
      </c>
      <c r="B34" s="22" t="s">
        <v>108</v>
      </c>
      <c r="C34" s="47" t="s">
        <v>52</v>
      </c>
      <c r="D34" s="53" t="s">
        <v>11</v>
      </c>
      <c r="E34" s="52">
        <v>45.652173912999999</v>
      </c>
    </row>
    <row r="35" spans="1:5" x14ac:dyDescent="0.25">
      <c r="A35" s="46" t="s">
        <v>339</v>
      </c>
      <c r="B35" s="22" t="s">
        <v>108</v>
      </c>
      <c r="C35" s="47" t="s">
        <v>58</v>
      </c>
      <c r="D35" s="53" t="s">
        <v>21</v>
      </c>
      <c r="E35" s="52">
        <v>44.10851297</v>
      </c>
    </row>
    <row r="36" spans="1:5" x14ac:dyDescent="0.25">
      <c r="A36" s="46" t="s">
        <v>325</v>
      </c>
      <c r="B36" s="22" t="s">
        <v>108</v>
      </c>
      <c r="C36" s="47" t="s">
        <v>72</v>
      </c>
      <c r="D36" s="53" t="s">
        <v>11</v>
      </c>
      <c r="E36" s="52">
        <v>43.448275862000003</v>
      </c>
    </row>
    <row r="37" spans="1:5" x14ac:dyDescent="0.25">
      <c r="A37" s="46" t="s">
        <v>356</v>
      </c>
      <c r="B37" s="22" t="s">
        <v>108</v>
      </c>
      <c r="C37" s="47" t="s">
        <v>41</v>
      </c>
      <c r="D37" s="53" t="s">
        <v>11</v>
      </c>
      <c r="E37" s="52">
        <v>43.157894736999999</v>
      </c>
    </row>
    <row r="38" spans="1:5" x14ac:dyDescent="0.25">
      <c r="A38" s="46" t="s">
        <v>364</v>
      </c>
      <c r="B38" s="22" t="s">
        <v>108</v>
      </c>
      <c r="C38" s="47" t="s">
        <v>33</v>
      </c>
      <c r="D38" s="53" t="s">
        <v>21</v>
      </c>
      <c r="E38" s="52">
        <v>43.040685224999997</v>
      </c>
    </row>
    <row r="39" spans="1:5" x14ac:dyDescent="0.25">
      <c r="A39" s="46" t="s">
        <v>378</v>
      </c>
      <c r="B39" s="22" t="s">
        <v>108</v>
      </c>
      <c r="C39" s="47" t="s">
        <v>18</v>
      </c>
      <c r="D39" s="53" t="s">
        <v>17</v>
      </c>
      <c r="E39" s="52">
        <v>41.557234776999998</v>
      </c>
    </row>
    <row r="40" spans="1:5" x14ac:dyDescent="0.25">
      <c r="A40" s="46" t="s">
        <v>315</v>
      </c>
      <c r="B40" s="22" t="s">
        <v>108</v>
      </c>
      <c r="C40" s="47" t="s">
        <v>108</v>
      </c>
      <c r="D40" s="53" t="s">
        <v>174</v>
      </c>
      <c r="E40" s="52">
        <v>40.743126322999998</v>
      </c>
    </row>
    <row r="41" spans="1:5" x14ac:dyDescent="0.25">
      <c r="A41" s="46" t="s">
        <v>318</v>
      </c>
      <c r="B41" s="22" t="s">
        <v>108</v>
      </c>
      <c r="C41" s="47" t="s">
        <v>79</v>
      </c>
      <c r="D41" s="53" t="s">
        <v>17</v>
      </c>
      <c r="E41" s="52">
        <v>40.602059027999999</v>
      </c>
    </row>
    <row r="42" spans="1:5" x14ac:dyDescent="0.25">
      <c r="A42" s="46" t="s">
        <v>335</v>
      </c>
      <c r="B42" s="22" t="s">
        <v>108</v>
      </c>
      <c r="C42" s="47" t="s">
        <v>62</v>
      </c>
      <c r="D42" s="53" t="s">
        <v>21</v>
      </c>
      <c r="E42" s="52">
        <v>37.636231533</v>
      </c>
    </row>
    <row r="43" spans="1:5" x14ac:dyDescent="0.25">
      <c r="A43" s="46" t="s">
        <v>337</v>
      </c>
      <c r="B43" s="22" t="s">
        <v>108</v>
      </c>
      <c r="C43" s="47" t="s">
        <v>60</v>
      </c>
      <c r="D43" s="53" t="s">
        <v>17</v>
      </c>
      <c r="E43" s="52">
        <v>36.903368340999997</v>
      </c>
    </row>
    <row r="44" spans="1:5" x14ac:dyDescent="0.25">
      <c r="A44" s="46" t="s">
        <v>376</v>
      </c>
      <c r="B44" s="22" t="s">
        <v>108</v>
      </c>
      <c r="C44" s="47" t="s">
        <v>20</v>
      </c>
      <c r="D44" s="53" t="s">
        <v>17</v>
      </c>
      <c r="E44" s="52">
        <v>36.155523256000002</v>
      </c>
    </row>
    <row r="45" spans="1:5" x14ac:dyDescent="0.25">
      <c r="A45" s="46" t="s">
        <v>347</v>
      </c>
      <c r="B45" s="22" t="s">
        <v>108</v>
      </c>
      <c r="C45" s="47" t="s">
        <v>50</v>
      </c>
      <c r="D45" s="53" t="s">
        <v>11</v>
      </c>
      <c r="E45" s="52">
        <v>35.877862595000003</v>
      </c>
    </row>
    <row r="46" spans="1:5" x14ac:dyDescent="0.25">
      <c r="A46" s="46" t="s">
        <v>357</v>
      </c>
      <c r="B46" s="22" t="s">
        <v>108</v>
      </c>
      <c r="C46" s="47" t="s">
        <v>40</v>
      </c>
      <c r="D46" s="53" t="s">
        <v>11</v>
      </c>
      <c r="E46" s="52">
        <v>35.413957521</v>
      </c>
    </row>
    <row r="47" spans="1:5" x14ac:dyDescent="0.25">
      <c r="A47" s="46" t="s">
        <v>375</v>
      </c>
      <c r="B47" s="22" t="s">
        <v>108</v>
      </c>
      <c r="C47" s="47" t="s">
        <v>22</v>
      </c>
      <c r="D47" s="53" t="s">
        <v>21</v>
      </c>
      <c r="E47" s="52">
        <v>34.526139223000001</v>
      </c>
    </row>
    <row r="48" spans="1:5" x14ac:dyDescent="0.25">
      <c r="A48" s="46" t="s">
        <v>324</v>
      </c>
      <c r="B48" s="22" t="s">
        <v>108</v>
      </c>
      <c r="C48" s="47" t="s">
        <v>73</v>
      </c>
      <c r="D48" s="53" t="s">
        <v>21</v>
      </c>
      <c r="E48" s="52">
        <v>34.084391642999996</v>
      </c>
    </row>
    <row r="49" spans="1:5" x14ac:dyDescent="0.25">
      <c r="A49" s="46" t="s">
        <v>363</v>
      </c>
      <c r="B49" s="22" t="s">
        <v>108</v>
      </c>
      <c r="C49" s="47" t="s">
        <v>34</v>
      </c>
      <c r="D49" s="53" t="s">
        <v>17</v>
      </c>
      <c r="E49" s="52">
        <v>33.602484472</v>
      </c>
    </row>
    <row r="50" spans="1:5" x14ac:dyDescent="0.25">
      <c r="A50" s="46" t="s">
        <v>351</v>
      </c>
      <c r="B50" s="22" t="s">
        <v>108</v>
      </c>
      <c r="C50" s="47" t="s">
        <v>46</v>
      </c>
      <c r="D50" s="53" t="s">
        <v>17</v>
      </c>
      <c r="E50" s="52">
        <v>33.490918641999997</v>
      </c>
    </row>
    <row r="51" spans="1:5" x14ac:dyDescent="0.25">
      <c r="A51" s="46" t="s">
        <v>368</v>
      </c>
      <c r="B51" s="22" t="s">
        <v>108</v>
      </c>
      <c r="C51" s="47" t="s">
        <v>29</v>
      </c>
      <c r="D51" s="53" t="s">
        <v>11</v>
      </c>
      <c r="E51" s="52">
        <v>32.754538279000002</v>
      </c>
    </row>
    <row r="52" spans="1:5" x14ac:dyDescent="0.25">
      <c r="A52" s="46" t="s">
        <v>343</v>
      </c>
      <c r="B52" s="22" t="s">
        <v>108</v>
      </c>
      <c r="C52" s="47" t="s">
        <v>54</v>
      </c>
      <c r="D52" s="53" t="s">
        <v>11</v>
      </c>
      <c r="E52" s="52">
        <v>32.5</v>
      </c>
    </row>
    <row r="53" spans="1:5" x14ac:dyDescent="0.25">
      <c r="A53" s="46" t="s">
        <v>341</v>
      </c>
      <c r="B53" s="22" t="s">
        <v>108</v>
      </c>
      <c r="C53" s="47" t="s">
        <v>56</v>
      </c>
      <c r="D53" s="53" t="s">
        <v>21</v>
      </c>
      <c r="E53" s="52">
        <v>32.230941704000003</v>
      </c>
    </row>
    <row r="54" spans="1:5" x14ac:dyDescent="0.25">
      <c r="A54" s="46" t="s">
        <v>346</v>
      </c>
      <c r="B54" s="22" t="s">
        <v>108</v>
      </c>
      <c r="C54" s="47" t="s">
        <v>51</v>
      </c>
      <c r="D54" s="53" t="s">
        <v>17</v>
      </c>
      <c r="E54" s="52">
        <v>30.968908253999999</v>
      </c>
    </row>
    <row r="55" spans="1:5" x14ac:dyDescent="0.25">
      <c r="A55" s="46" t="s">
        <v>350</v>
      </c>
      <c r="B55" s="22" t="s">
        <v>108</v>
      </c>
      <c r="C55" s="47" t="s">
        <v>47</v>
      </c>
      <c r="D55" s="53" t="s">
        <v>21</v>
      </c>
      <c r="E55" s="52">
        <v>30.955334988000001</v>
      </c>
    </row>
    <row r="56" spans="1:5" x14ac:dyDescent="0.25">
      <c r="A56" s="46" t="s">
        <v>340</v>
      </c>
      <c r="B56" s="22" t="s">
        <v>108</v>
      </c>
      <c r="C56" s="47" t="s">
        <v>57</v>
      </c>
      <c r="D56" s="53" t="s">
        <v>17</v>
      </c>
      <c r="E56" s="52">
        <v>26.543209876999999</v>
      </c>
    </row>
    <row r="57" spans="1:5" x14ac:dyDescent="0.25">
      <c r="A57" s="46" t="s">
        <v>362</v>
      </c>
      <c r="B57" s="22" t="s">
        <v>108</v>
      </c>
      <c r="C57" s="47" t="s">
        <v>35</v>
      </c>
      <c r="D57" s="53" t="s">
        <v>21</v>
      </c>
      <c r="E57" s="52">
        <v>26.296296296000001</v>
      </c>
    </row>
    <row r="58" spans="1:5" x14ac:dyDescent="0.25">
      <c r="A58" s="46" t="s">
        <v>322</v>
      </c>
      <c r="B58" s="22" t="s">
        <v>108</v>
      </c>
      <c r="C58" s="47" t="s">
        <v>75</v>
      </c>
      <c r="D58" s="53" t="s">
        <v>17</v>
      </c>
      <c r="E58" s="52">
        <v>25.675875313999999</v>
      </c>
    </row>
    <row r="59" spans="1:5" x14ac:dyDescent="0.25">
      <c r="A59" s="46" t="s">
        <v>342</v>
      </c>
      <c r="B59" s="22" t="s">
        <v>108</v>
      </c>
      <c r="C59" s="47" t="s">
        <v>55</v>
      </c>
      <c r="D59" s="53" t="s">
        <v>11</v>
      </c>
      <c r="E59" s="52">
        <v>23.903614458</v>
      </c>
    </row>
    <row r="60" spans="1:5" x14ac:dyDescent="0.25">
      <c r="A60" s="46" t="s">
        <v>373</v>
      </c>
      <c r="B60" s="22" t="s">
        <v>108</v>
      </c>
      <c r="C60" s="47" t="s">
        <v>24</v>
      </c>
      <c r="D60" s="53" t="s">
        <v>11</v>
      </c>
      <c r="E60" s="52">
        <v>22.890484740000002</v>
      </c>
    </row>
    <row r="61" spans="1:5" x14ac:dyDescent="0.25">
      <c r="A61" s="46" t="s">
        <v>336</v>
      </c>
      <c r="B61" s="22" t="s">
        <v>108</v>
      </c>
      <c r="C61" s="47" t="s">
        <v>61</v>
      </c>
      <c r="D61" s="53" t="s">
        <v>17</v>
      </c>
      <c r="E61" s="52">
        <v>22.595419846999999</v>
      </c>
    </row>
    <row r="62" spans="1:5" x14ac:dyDescent="0.25">
      <c r="A62" s="46" t="s">
        <v>326</v>
      </c>
      <c r="B62" s="22" t="s">
        <v>108</v>
      </c>
      <c r="C62" s="47" t="s">
        <v>71</v>
      </c>
      <c r="D62" s="53" t="s">
        <v>17</v>
      </c>
      <c r="E62" s="52">
        <v>22.236842105000001</v>
      </c>
    </row>
    <row r="63" spans="1:5" x14ac:dyDescent="0.25">
      <c r="A63" s="46" t="s">
        <v>370</v>
      </c>
      <c r="B63" s="22" t="s">
        <v>108</v>
      </c>
      <c r="C63" s="47" t="s">
        <v>27</v>
      </c>
      <c r="D63" s="53" t="s">
        <v>21</v>
      </c>
      <c r="E63" s="52">
        <v>20.005518764000001</v>
      </c>
    </row>
    <row r="64" spans="1:5" x14ac:dyDescent="0.25">
      <c r="A64" s="46" t="s">
        <v>323</v>
      </c>
      <c r="B64" s="22" t="s">
        <v>108</v>
      </c>
      <c r="C64" s="47" t="s">
        <v>74</v>
      </c>
      <c r="D64" s="53" t="s">
        <v>17</v>
      </c>
      <c r="E64" s="52">
        <v>17.734211314</v>
      </c>
    </row>
    <row r="65" spans="1:5" x14ac:dyDescent="0.25">
      <c r="A65" s="46" t="s">
        <v>365</v>
      </c>
      <c r="B65" s="22" t="s">
        <v>108</v>
      </c>
      <c r="C65" s="47" t="s">
        <v>32</v>
      </c>
      <c r="D65" s="53" t="s">
        <v>21</v>
      </c>
      <c r="E65" s="52">
        <v>12.037037036999999</v>
      </c>
    </row>
    <row r="66" spans="1:5" x14ac:dyDescent="0.25">
      <c r="A66" s="46" t="s">
        <v>334</v>
      </c>
      <c r="B66" s="22" t="s">
        <v>108</v>
      </c>
      <c r="C66" s="47" t="s">
        <v>63</v>
      </c>
      <c r="D66" s="53" t="s">
        <v>17</v>
      </c>
      <c r="E66" s="52">
        <v>11.830779382999999</v>
      </c>
    </row>
  </sheetData>
  <autoFilter ref="A1:E1" xr:uid="{00000000-0009-0000-0000-000011000000}">
    <sortState xmlns:xlrd2="http://schemas.microsoft.com/office/spreadsheetml/2017/richdata2" ref="A2:E66">
      <sortCondition descending="1" ref="E1"/>
    </sortState>
  </autoFilter>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67"/>
  <sheetViews>
    <sheetView workbookViewId="0">
      <selection activeCell="M1" sqref="L1:M1"/>
    </sheetView>
  </sheetViews>
  <sheetFormatPr defaultRowHeight="15" x14ac:dyDescent="0.25"/>
  <cols>
    <col min="2" max="2" width="15.7109375" customWidth="1"/>
    <col min="3" max="4" width="20.7109375" customWidth="1"/>
    <col min="5" max="7" width="23.140625" customWidth="1"/>
    <col min="11" max="11" width="17.28515625" bestFit="1" customWidth="1"/>
  </cols>
  <sheetData>
    <row r="1" spans="1:12" ht="28.5" customHeight="1" x14ac:dyDescent="0.25">
      <c r="A1" s="43"/>
      <c r="B1" s="43"/>
      <c r="C1" s="43"/>
      <c r="D1" s="43"/>
      <c r="E1" s="120" t="s">
        <v>380</v>
      </c>
      <c r="F1" s="120" t="s">
        <v>381</v>
      </c>
      <c r="G1" s="28" t="s">
        <v>382</v>
      </c>
      <c r="H1" s="50">
        <f>AVERAGE(E3:E25,E27:E50)</f>
        <v>90.50761907968085</v>
      </c>
      <c r="K1" t="s">
        <v>384</v>
      </c>
      <c r="L1" s="50">
        <f>AVERAGE(F3:F25,F27:F50)</f>
        <v>63.148927965936167</v>
      </c>
    </row>
    <row r="2" spans="1:12" x14ac:dyDescent="0.25">
      <c r="A2" s="44" t="s">
        <v>106</v>
      </c>
      <c r="B2" s="44" t="s">
        <v>202</v>
      </c>
      <c r="C2" s="44" t="s">
        <v>107</v>
      </c>
      <c r="D2" s="44" t="s">
        <v>291</v>
      </c>
      <c r="E2" s="45" t="s">
        <v>313</v>
      </c>
      <c r="F2" s="45" t="s">
        <v>314</v>
      </c>
      <c r="G2" s="51" t="s">
        <v>383</v>
      </c>
      <c r="H2" s="50">
        <f>AVERAGE(E51:E67)</f>
        <v>93.179801472470601</v>
      </c>
      <c r="K2" s="49" t="s">
        <v>385</v>
      </c>
      <c r="L2" s="50">
        <f>AVERAGE(F51:F67)</f>
        <v>66.901353370529421</v>
      </c>
    </row>
    <row r="3" spans="1:12" x14ac:dyDescent="0.25">
      <c r="A3" s="46" t="s">
        <v>320</v>
      </c>
      <c r="B3" s="22" t="s">
        <v>108</v>
      </c>
      <c r="C3" s="47" t="s">
        <v>77</v>
      </c>
      <c r="D3" s="48" t="s">
        <v>11</v>
      </c>
      <c r="E3" s="23">
        <v>86.234662576999995</v>
      </c>
      <c r="F3" s="23">
        <v>67.721518986999996</v>
      </c>
      <c r="H3" s="24"/>
    </row>
    <row r="4" spans="1:12" x14ac:dyDescent="0.25">
      <c r="A4" s="46" t="s">
        <v>321</v>
      </c>
      <c r="B4" s="22" t="s">
        <v>108</v>
      </c>
      <c r="C4" s="47" t="s">
        <v>76</v>
      </c>
      <c r="D4" s="48" t="s">
        <v>11</v>
      </c>
      <c r="E4" s="23">
        <v>84.759594176999997</v>
      </c>
      <c r="F4" s="23">
        <v>28.226555246</v>
      </c>
    </row>
    <row r="5" spans="1:12" x14ac:dyDescent="0.25">
      <c r="A5" s="46" t="s">
        <v>325</v>
      </c>
      <c r="B5" s="22" t="s">
        <v>108</v>
      </c>
      <c r="C5" s="47" t="s">
        <v>72</v>
      </c>
      <c r="D5" s="48" t="s">
        <v>11</v>
      </c>
      <c r="E5" s="23">
        <v>91.629297459</v>
      </c>
      <c r="F5" s="23">
        <v>61.990950226000002</v>
      </c>
    </row>
    <row r="6" spans="1:12" x14ac:dyDescent="0.25">
      <c r="A6" s="46" t="s">
        <v>329</v>
      </c>
      <c r="B6" s="22" t="s">
        <v>108</v>
      </c>
      <c r="C6" s="47" t="s">
        <v>68</v>
      </c>
      <c r="D6" s="48" t="s">
        <v>11</v>
      </c>
      <c r="E6" s="23">
        <v>86.093226885999997</v>
      </c>
      <c r="F6" s="23">
        <v>36.484848485000001</v>
      </c>
    </row>
    <row r="7" spans="1:12" x14ac:dyDescent="0.25">
      <c r="A7" s="46" t="s">
        <v>331</v>
      </c>
      <c r="B7" s="22" t="s">
        <v>108</v>
      </c>
      <c r="C7" s="47" t="s">
        <v>66</v>
      </c>
      <c r="D7" s="48" t="s">
        <v>11</v>
      </c>
      <c r="E7" s="23">
        <v>90.710088369000005</v>
      </c>
      <c r="F7" s="23">
        <v>44.615879139</v>
      </c>
    </row>
    <row r="8" spans="1:12" x14ac:dyDescent="0.25">
      <c r="A8" s="46" t="s">
        <v>334</v>
      </c>
      <c r="B8" s="22" t="s">
        <v>108</v>
      </c>
      <c r="C8" s="47" t="s">
        <v>63</v>
      </c>
      <c r="D8" s="48" t="s">
        <v>11</v>
      </c>
      <c r="E8" s="23">
        <v>98.125667714000002</v>
      </c>
      <c r="F8" s="23">
        <v>87.658756492999998</v>
      </c>
    </row>
    <row r="9" spans="1:12" x14ac:dyDescent="0.25">
      <c r="A9" s="46" t="s">
        <v>343</v>
      </c>
      <c r="B9" s="22" t="s">
        <v>108</v>
      </c>
      <c r="C9" s="47" t="s">
        <v>54</v>
      </c>
      <c r="D9" s="48" t="s">
        <v>11</v>
      </c>
      <c r="E9" s="23">
        <v>93.741109531000006</v>
      </c>
      <c r="F9" s="23">
        <v>82.993197279</v>
      </c>
    </row>
    <row r="10" spans="1:12" x14ac:dyDescent="0.25">
      <c r="A10" s="46" t="s">
        <v>344</v>
      </c>
      <c r="B10" s="22" t="s">
        <v>108</v>
      </c>
      <c r="C10" s="47" t="s">
        <v>53</v>
      </c>
      <c r="D10" s="48" t="s">
        <v>11</v>
      </c>
      <c r="E10" s="23">
        <v>92.407975460000003</v>
      </c>
      <c r="F10" s="23">
        <v>59.045904589999999</v>
      </c>
    </row>
    <row r="11" spans="1:12" x14ac:dyDescent="0.25">
      <c r="A11" s="46" t="s">
        <v>345</v>
      </c>
      <c r="B11" s="22" t="s">
        <v>108</v>
      </c>
      <c r="C11" s="47" t="s">
        <v>52</v>
      </c>
      <c r="D11" s="48" t="s">
        <v>11</v>
      </c>
      <c r="E11" s="23">
        <v>87.371663244000004</v>
      </c>
      <c r="F11" s="23">
        <v>59.917355372000003</v>
      </c>
    </row>
    <row r="12" spans="1:12" x14ac:dyDescent="0.25">
      <c r="A12" s="46" t="s">
        <v>346</v>
      </c>
      <c r="B12" s="22" t="s">
        <v>108</v>
      </c>
      <c r="C12" s="47" t="s">
        <v>51</v>
      </c>
      <c r="D12" s="48" t="s">
        <v>11</v>
      </c>
      <c r="E12" s="23">
        <v>94.515759657999993</v>
      </c>
      <c r="F12" s="23">
        <v>77.603142199000004</v>
      </c>
    </row>
    <row r="13" spans="1:12" x14ac:dyDescent="0.25">
      <c r="A13" s="46" t="s">
        <v>348</v>
      </c>
      <c r="B13" s="22" t="s">
        <v>108</v>
      </c>
      <c r="C13" s="47" t="s">
        <v>49</v>
      </c>
      <c r="D13" s="48" t="s">
        <v>11</v>
      </c>
      <c r="E13" s="23">
        <v>89.534436322000005</v>
      </c>
      <c r="F13" s="23">
        <v>50.433894844000001</v>
      </c>
    </row>
    <row r="14" spans="1:12" x14ac:dyDescent="0.25">
      <c r="A14" s="46" t="s">
        <v>350</v>
      </c>
      <c r="B14" s="22" t="s">
        <v>108</v>
      </c>
      <c r="C14" s="47" t="s">
        <v>47</v>
      </c>
      <c r="D14" s="48" t="s">
        <v>11</v>
      </c>
      <c r="E14" s="23">
        <v>95.547230533000004</v>
      </c>
      <c r="F14" s="23">
        <v>78.056906776999995</v>
      </c>
    </row>
    <row r="15" spans="1:12" x14ac:dyDescent="0.25">
      <c r="A15" s="46" t="s">
        <v>353</v>
      </c>
      <c r="B15" s="22" t="s">
        <v>108</v>
      </c>
      <c r="C15" s="47" t="s">
        <v>44</v>
      </c>
      <c r="D15" s="48" t="s">
        <v>11</v>
      </c>
      <c r="E15" s="23">
        <v>90.915715327000001</v>
      </c>
      <c r="F15" s="23">
        <v>22.062879206000002</v>
      </c>
    </row>
    <row r="16" spans="1:12" x14ac:dyDescent="0.25">
      <c r="A16" s="46" t="s">
        <v>354</v>
      </c>
      <c r="B16" s="22" t="s">
        <v>108</v>
      </c>
      <c r="C16" s="47" t="s">
        <v>43</v>
      </c>
      <c r="D16" s="48" t="s">
        <v>11</v>
      </c>
      <c r="E16" s="23">
        <v>89.594193336000004</v>
      </c>
      <c r="F16" s="23">
        <v>58.936246418000003</v>
      </c>
    </row>
    <row r="17" spans="1:6" x14ac:dyDescent="0.25">
      <c r="A17" s="46" t="s">
        <v>357</v>
      </c>
      <c r="B17" s="22" t="s">
        <v>108</v>
      </c>
      <c r="C17" s="47" t="s">
        <v>40</v>
      </c>
      <c r="D17" s="48" t="s">
        <v>11</v>
      </c>
      <c r="E17" s="23">
        <v>88.710221523000001</v>
      </c>
      <c r="F17" s="23">
        <v>49.194687764999998</v>
      </c>
    </row>
    <row r="18" spans="1:6" x14ac:dyDescent="0.25">
      <c r="A18" s="46" t="s">
        <v>358</v>
      </c>
      <c r="B18" s="22" t="s">
        <v>108</v>
      </c>
      <c r="C18" s="47" t="s">
        <v>39</v>
      </c>
      <c r="D18" s="48" t="s">
        <v>11</v>
      </c>
      <c r="E18" s="23">
        <v>90.049430474999994</v>
      </c>
      <c r="F18" s="23">
        <v>61.10296812</v>
      </c>
    </row>
    <row r="19" spans="1:6" x14ac:dyDescent="0.25">
      <c r="A19" s="46" t="s">
        <v>368</v>
      </c>
      <c r="B19" s="22" t="s">
        <v>108</v>
      </c>
      <c r="C19" s="47" t="s">
        <v>29</v>
      </c>
      <c r="D19" s="48" t="s">
        <v>11</v>
      </c>
      <c r="E19" s="23">
        <v>91.882269167000004</v>
      </c>
      <c r="F19" s="23">
        <v>66.232073012000001</v>
      </c>
    </row>
    <row r="20" spans="1:6" x14ac:dyDescent="0.25">
      <c r="A20" s="46" t="s">
        <v>371</v>
      </c>
      <c r="B20" s="22" t="s">
        <v>108</v>
      </c>
      <c r="C20" s="47" t="s">
        <v>26</v>
      </c>
      <c r="D20" s="48" t="s">
        <v>11</v>
      </c>
      <c r="E20" s="23">
        <v>83.060675087999996</v>
      </c>
      <c r="F20" s="23">
        <v>47.081712062000001</v>
      </c>
    </row>
    <row r="21" spans="1:6" x14ac:dyDescent="0.25">
      <c r="A21" s="46" t="s">
        <v>372</v>
      </c>
      <c r="B21" s="22" t="s">
        <v>108</v>
      </c>
      <c r="C21" s="47" t="s">
        <v>25</v>
      </c>
      <c r="D21" s="48" t="s">
        <v>11</v>
      </c>
      <c r="E21" s="23">
        <v>93.81443299</v>
      </c>
      <c r="F21" s="23">
        <v>78.740157479999993</v>
      </c>
    </row>
    <row r="22" spans="1:6" x14ac:dyDescent="0.25">
      <c r="A22" s="46" t="s">
        <v>373</v>
      </c>
      <c r="B22" s="22" t="s">
        <v>108</v>
      </c>
      <c r="C22" s="47" t="s">
        <v>24</v>
      </c>
      <c r="D22" s="48" t="s">
        <v>11</v>
      </c>
      <c r="E22" s="23">
        <v>96.809389981999999</v>
      </c>
      <c r="F22" s="23">
        <v>81.103612545000004</v>
      </c>
    </row>
    <row r="23" spans="1:6" x14ac:dyDescent="0.25">
      <c r="A23" s="46" t="s">
        <v>374</v>
      </c>
      <c r="B23" s="22" t="s">
        <v>108</v>
      </c>
      <c r="C23" s="47" t="s">
        <v>23</v>
      </c>
      <c r="D23" s="48" t="s">
        <v>11</v>
      </c>
      <c r="E23" s="23">
        <v>86.988847583999998</v>
      </c>
      <c r="F23" s="23">
        <v>63.47826087</v>
      </c>
    </row>
    <row r="24" spans="1:6" x14ac:dyDescent="0.25">
      <c r="A24" s="46" t="s">
        <v>377</v>
      </c>
      <c r="B24" s="22" t="s">
        <v>108</v>
      </c>
      <c r="C24" s="47" t="s">
        <v>19</v>
      </c>
      <c r="D24" s="48" t="s">
        <v>11</v>
      </c>
      <c r="E24" s="23">
        <v>91.887905605</v>
      </c>
      <c r="F24" s="23">
        <v>62.819383260000002</v>
      </c>
    </row>
    <row r="25" spans="1:6" x14ac:dyDescent="0.25">
      <c r="A25" s="46" t="s">
        <v>379</v>
      </c>
      <c r="B25" s="22" t="s">
        <v>108</v>
      </c>
      <c r="C25" s="47" t="s">
        <v>12</v>
      </c>
      <c r="D25" s="48" t="s">
        <v>11</v>
      </c>
      <c r="E25" s="23">
        <v>88.579596749999993</v>
      </c>
      <c r="F25" s="23">
        <v>58.701188455</v>
      </c>
    </row>
    <row r="26" spans="1:6" x14ac:dyDescent="0.25">
      <c r="A26" s="46" t="s">
        <v>327</v>
      </c>
      <c r="B26" s="22" t="s">
        <v>108</v>
      </c>
      <c r="C26" s="47" t="s">
        <v>70</v>
      </c>
      <c r="D26" s="48" t="s">
        <v>174</v>
      </c>
      <c r="E26" s="23">
        <v>87.968217933999995</v>
      </c>
      <c r="F26" s="23">
        <v>57.547169811000003</v>
      </c>
    </row>
    <row r="27" spans="1:6" x14ac:dyDescent="0.25">
      <c r="A27" s="46" t="s">
        <v>317</v>
      </c>
      <c r="B27" s="22" t="s">
        <v>108</v>
      </c>
      <c r="C27" s="47" t="s">
        <v>80</v>
      </c>
      <c r="D27" s="48" t="s">
        <v>21</v>
      </c>
      <c r="E27" s="23">
        <v>86.859340888000006</v>
      </c>
      <c r="F27" s="23">
        <v>60.529541553999998</v>
      </c>
    </row>
    <row r="28" spans="1:6" x14ac:dyDescent="0.25">
      <c r="A28" s="46" t="s">
        <v>319</v>
      </c>
      <c r="B28" s="22" t="s">
        <v>108</v>
      </c>
      <c r="C28" s="47" t="s">
        <v>78</v>
      </c>
      <c r="D28" s="48" t="s">
        <v>21</v>
      </c>
      <c r="E28" s="23">
        <v>92.335010358000005</v>
      </c>
      <c r="F28" s="23">
        <v>66.981845688000007</v>
      </c>
    </row>
    <row r="29" spans="1:6" x14ac:dyDescent="0.25">
      <c r="A29" s="46" t="s">
        <v>324</v>
      </c>
      <c r="B29" s="22" t="s">
        <v>108</v>
      </c>
      <c r="C29" s="47" t="s">
        <v>73</v>
      </c>
      <c r="D29" s="48" t="s">
        <v>21</v>
      </c>
      <c r="E29" s="23">
        <v>93.532178058</v>
      </c>
      <c r="F29" s="23">
        <v>61.975729188999999</v>
      </c>
    </row>
    <row r="30" spans="1:6" x14ac:dyDescent="0.25">
      <c r="A30" s="46" t="s">
        <v>328</v>
      </c>
      <c r="B30" s="22" t="s">
        <v>108</v>
      </c>
      <c r="C30" s="47" t="s">
        <v>69</v>
      </c>
      <c r="D30" s="48" t="s">
        <v>21</v>
      </c>
      <c r="E30" s="23">
        <v>80.952380951999999</v>
      </c>
      <c r="F30" s="23">
        <v>63.079222719999997</v>
      </c>
    </row>
    <row r="31" spans="1:6" x14ac:dyDescent="0.25">
      <c r="A31" s="46" t="s">
        <v>330</v>
      </c>
      <c r="B31" s="22" t="s">
        <v>108</v>
      </c>
      <c r="C31" s="47" t="s">
        <v>67</v>
      </c>
      <c r="D31" s="48" t="s">
        <v>21</v>
      </c>
      <c r="E31" s="23">
        <v>93.599160545999993</v>
      </c>
      <c r="F31" s="23">
        <v>56.043956043999998</v>
      </c>
    </row>
    <row r="32" spans="1:6" x14ac:dyDescent="0.25">
      <c r="A32" s="46" t="s">
        <v>332</v>
      </c>
      <c r="B32" s="22" t="s">
        <v>108</v>
      </c>
      <c r="C32" s="47" t="s">
        <v>65</v>
      </c>
      <c r="D32" s="48" t="s">
        <v>21</v>
      </c>
      <c r="E32" s="23">
        <v>88.021261288000005</v>
      </c>
      <c r="F32" s="23">
        <v>76.113456080000006</v>
      </c>
    </row>
    <row r="33" spans="1:6" x14ac:dyDescent="0.25">
      <c r="A33" s="46" t="s">
        <v>337</v>
      </c>
      <c r="B33" s="22" t="s">
        <v>108</v>
      </c>
      <c r="C33" s="47" t="s">
        <v>60</v>
      </c>
      <c r="D33" s="48" t="s">
        <v>21</v>
      </c>
      <c r="E33" s="23">
        <v>94.248587196000003</v>
      </c>
      <c r="F33" s="23">
        <v>75.034562502</v>
      </c>
    </row>
    <row r="34" spans="1:6" x14ac:dyDescent="0.25">
      <c r="A34" s="46" t="s">
        <v>339</v>
      </c>
      <c r="B34" s="22" t="s">
        <v>108</v>
      </c>
      <c r="C34" s="47" t="s">
        <v>58</v>
      </c>
      <c r="D34" s="48" t="s">
        <v>21</v>
      </c>
      <c r="E34" s="23">
        <v>88.078273702999994</v>
      </c>
      <c r="F34" s="23">
        <v>55.638595211999998</v>
      </c>
    </row>
    <row r="35" spans="1:6" x14ac:dyDescent="0.25">
      <c r="A35" s="46" t="s">
        <v>340</v>
      </c>
      <c r="B35" s="22" t="s">
        <v>108</v>
      </c>
      <c r="C35" s="47" t="s">
        <v>57</v>
      </c>
      <c r="D35" s="48" t="s">
        <v>21</v>
      </c>
      <c r="E35" s="23">
        <v>98.456225879000002</v>
      </c>
      <c r="F35" s="23">
        <v>76.328502415000003</v>
      </c>
    </row>
    <row r="36" spans="1:6" x14ac:dyDescent="0.25">
      <c r="A36" s="46" t="s">
        <v>342</v>
      </c>
      <c r="B36" s="22" t="s">
        <v>108</v>
      </c>
      <c r="C36" s="47" t="s">
        <v>55</v>
      </c>
      <c r="D36" s="48" t="s">
        <v>21</v>
      </c>
      <c r="E36" s="23">
        <v>97.377605885999998</v>
      </c>
      <c r="F36" s="23">
        <v>80.634124087999993</v>
      </c>
    </row>
    <row r="37" spans="1:6" x14ac:dyDescent="0.25">
      <c r="A37" s="46" t="s">
        <v>349</v>
      </c>
      <c r="B37" s="22" t="s">
        <v>108</v>
      </c>
      <c r="C37" s="47" t="s">
        <v>48</v>
      </c>
      <c r="D37" s="48" t="s">
        <v>21</v>
      </c>
      <c r="E37" s="23">
        <v>83.731799389000003</v>
      </c>
      <c r="F37" s="23">
        <v>58.203273695999997</v>
      </c>
    </row>
    <row r="38" spans="1:6" x14ac:dyDescent="0.25">
      <c r="A38" s="46" t="s">
        <v>351</v>
      </c>
      <c r="B38" s="22" t="s">
        <v>108</v>
      </c>
      <c r="C38" s="47" t="s">
        <v>46</v>
      </c>
      <c r="D38" s="48" t="s">
        <v>21</v>
      </c>
      <c r="E38" s="23">
        <v>95.856905377999993</v>
      </c>
      <c r="F38" s="23">
        <v>79.110774555999996</v>
      </c>
    </row>
    <row r="39" spans="1:6" x14ac:dyDescent="0.25">
      <c r="A39" s="46" t="s">
        <v>355</v>
      </c>
      <c r="B39" s="22" t="s">
        <v>108</v>
      </c>
      <c r="C39" s="47" t="s">
        <v>42</v>
      </c>
      <c r="D39" s="48" t="s">
        <v>21</v>
      </c>
      <c r="E39" s="23">
        <v>90.545625587999993</v>
      </c>
      <c r="F39" s="23">
        <v>62.369475794000003</v>
      </c>
    </row>
    <row r="40" spans="1:6" x14ac:dyDescent="0.25">
      <c r="A40" s="46" t="s">
        <v>359</v>
      </c>
      <c r="B40" s="22" t="s">
        <v>108</v>
      </c>
      <c r="C40" s="47" t="s">
        <v>38</v>
      </c>
      <c r="D40" s="48" t="s">
        <v>21</v>
      </c>
      <c r="E40" s="23">
        <v>89.012245996999994</v>
      </c>
      <c r="F40" s="23">
        <v>56.122217173999999</v>
      </c>
    </row>
    <row r="41" spans="1:6" x14ac:dyDescent="0.25">
      <c r="A41" s="46" t="s">
        <v>360</v>
      </c>
      <c r="B41" s="22" t="s">
        <v>108</v>
      </c>
      <c r="C41" s="47" t="s">
        <v>37</v>
      </c>
      <c r="D41" s="48" t="s">
        <v>21</v>
      </c>
      <c r="E41" s="23">
        <v>78.919623932999997</v>
      </c>
      <c r="F41" s="23">
        <v>46.813897875999999</v>
      </c>
    </row>
    <row r="42" spans="1:6" x14ac:dyDescent="0.25">
      <c r="A42" s="46" t="s">
        <v>315</v>
      </c>
      <c r="B42" s="22" t="s">
        <v>108</v>
      </c>
      <c r="C42" s="47" t="s">
        <v>174</v>
      </c>
      <c r="D42" s="48" t="s">
        <v>21</v>
      </c>
      <c r="E42" s="23">
        <v>91.746321276000003</v>
      </c>
      <c r="F42" s="23">
        <v>72.078880810000001</v>
      </c>
    </row>
    <row r="43" spans="1:6" x14ac:dyDescent="0.25">
      <c r="A43" s="46" t="s">
        <v>361</v>
      </c>
      <c r="B43" s="22" t="s">
        <v>108</v>
      </c>
      <c r="C43" s="47" t="s">
        <v>36</v>
      </c>
      <c r="D43" s="48" t="s">
        <v>21</v>
      </c>
      <c r="E43" s="23">
        <v>87.212655515999998</v>
      </c>
      <c r="F43" s="23">
        <v>59.606509594000002</v>
      </c>
    </row>
    <row r="44" spans="1:6" x14ac:dyDescent="0.25">
      <c r="A44" s="46" t="s">
        <v>362</v>
      </c>
      <c r="B44" s="22" t="s">
        <v>108</v>
      </c>
      <c r="C44" s="47" t="s">
        <v>35</v>
      </c>
      <c r="D44" s="48" t="s">
        <v>21</v>
      </c>
      <c r="E44" s="23">
        <v>97.766813815000006</v>
      </c>
      <c r="F44" s="23">
        <v>77.985462097999999</v>
      </c>
    </row>
    <row r="45" spans="1:6" x14ac:dyDescent="0.25">
      <c r="A45" s="46" t="s">
        <v>364</v>
      </c>
      <c r="B45" s="22" t="s">
        <v>108</v>
      </c>
      <c r="C45" s="47" t="s">
        <v>33</v>
      </c>
      <c r="D45" s="48" t="s">
        <v>21</v>
      </c>
      <c r="E45" s="23">
        <v>88.5</v>
      </c>
      <c r="F45" s="23">
        <v>49.906015038</v>
      </c>
    </row>
    <row r="46" spans="1:6" x14ac:dyDescent="0.25">
      <c r="A46" s="46" t="s">
        <v>365</v>
      </c>
      <c r="B46" s="22" t="s">
        <v>108</v>
      </c>
      <c r="C46" s="47" t="s">
        <v>32</v>
      </c>
      <c r="D46" s="48" t="s">
        <v>21</v>
      </c>
      <c r="E46" s="23">
        <v>96.893274853999998</v>
      </c>
      <c r="F46" s="23">
        <v>82.895783612000002</v>
      </c>
    </row>
    <row r="47" spans="1:6" x14ac:dyDescent="0.25">
      <c r="A47" s="46" t="s">
        <v>366</v>
      </c>
      <c r="B47" s="22" t="s">
        <v>108</v>
      </c>
      <c r="C47" s="47" t="s">
        <v>31</v>
      </c>
      <c r="D47" s="48" t="s">
        <v>21</v>
      </c>
      <c r="E47" s="23">
        <v>80.499099563000001</v>
      </c>
      <c r="F47" s="23">
        <v>58.345808382999998</v>
      </c>
    </row>
    <row r="48" spans="1:6" x14ac:dyDescent="0.25">
      <c r="A48" s="46" t="s">
        <v>369</v>
      </c>
      <c r="B48" s="22" t="s">
        <v>108</v>
      </c>
      <c r="C48" s="47" t="s">
        <v>28</v>
      </c>
      <c r="D48" s="48" t="s">
        <v>21</v>
      </c>
      <c r="E48" s="23">
        <v>87.041149575000006</v>
      </c>
      <c r="F48" s="23">
        <v>59.259259258999997</v>
      </c>
    </row>
    <row r="49" spans="1:6" x14ac:dyDescent="0.25">
      <c r="A49" s="46" t="s">
        <v>370</v>
      </c>
      <c r="B49" s="22" t="s">
        <v>108</v>
      </c>
      <c r="C49" s="47" t="s">
        <v>27</v>
      </c>
      <c r="D49" s="48" t="s">
        <v>21</v>
      </c>
      <c r="E49" s="23">
        <v>96.828478963999999</v>
      </c>
      <c r="F49" s="23">
        <v>77.411510402999994</v>
      </c>
    </row>
    <row r="50" spans="1:6" x14ac:dyDescent="0.25">
      <c r="A50" s="46" t="s">
        <v>375</v>
      </c>
      <c r="B50" s="22" t="s">
        <v>108</v>
      </c>
      <c r="C50" s="47" t="s">
        <v>22</v>
      </c>
      <c r="D50" s="48" t="s">
        <v>21</v>
      </c>
      <c r="E50" s="23">
        <v>92.880688386000003</v>
      </c>
      <c r="F50" s="23">
        <v>71.329131783999998</v>
      </c>
    </row>
    <row r="51" spans="1:6" x14ac:dyDescent="0.25">
      <c r="A51" s="46" t="s">
        <v>316</v>
      </c>
      <c r="B51" s="22" t="s">
        <v>108</v>
      </c>
      <c r="C51" s="47" t="s">
        <v>81</v>
      </c>
      <c r="D51" s="48" t="s">
        <v>17</v>
      </c>
      <c r="E51" s="23">
        <v>83.781283248999998</v>
      </c>
      <c r="F51" s="23">
        <v>57.511842274000003</v>
      </c>
    </row>
    <row r="52" spans="1:6" x14ac:dyDescent="0.25">
      <c r="A52" s="46" t="s">
        <v>318</v>
      </c>
      <c r="B52" s="22" t="s">
        <v>108</v>
      </c>
      <c r="C52" s="47" t="s">
        <v>79</v>
      </c>
      <c r="D52" s="48" t="s">
        <v>17</v>
      </c>
      <c r="E52" s="23">
        <v>92.614761342999998</v>
      </c>
      <c r="F52" s="23">
        <v>71.755558445000005</v>
      </c>
    </row>
    <row r="53" spans="1:6" x14ac:dyDescent="0.25">
      <c r="A53" s="46" t="s">
        <v>322</v>
      </c>
      <c r="B53" s="22" t="s">
        <v>108</v>
      </c>
      <c r="C53" s="47" t="s">
        <v>75</v>
      </c>
      <c r="D53" s="48" t="s">
        <v>17</v>
      </c>
      <c r="E53" s="23">
        <v>95.019623511000006</v>
      </c>
      <c r="F53" s="23">
        <v>83.713255945</v>
      </c>
    </row>
    <row r="54" spans="1:6" x14ac:dyDescent="0.25">
      <c r="A54" s="46" t="s">
        <v>323</v>
      </c>
      <c r="B54" s="22" t="s">
        <v>108</v>
      </c>
      <c r="C54" s="47" t="s">
        <v>74</v>
      </c>
      <c r="D54" s="48" t="s">
        <v>17</v>
      </c>
      <c r="E54" s="23">
        <v>96.937776643000007</v>
      </c>
      <c r="F54" s="23">
        <v>87.656811137999995</v>
      </c>
    </row>
    <row r="55" spans="1:6" x14ac:dyDescent="0.25">
      <c r="A55" s="46" t="s">
        <v>326</v>
      </c>
      <c r="B55" s="22" t="s">
        <v>108</v>
      </c>
      <c r="C55" s="47" t="s">
        <v>71</v>
      </c>
      <c r="D55" s="48" t="s">
        <v>17</v>
      </c>
      <c r="E55" s="23">
        <v>98.617136658999996</v>
      </c>
      <c r="F55" s="23">
        <v>70.931326435000003</v>
      </c>
    </row>
    <row r="56" spans="1:6" x14ac:dyDescent="0.25">
      <c r="A56" s="46" t="s">
        <v>333</v>
      </c>
      <c r="B56" s="22" t="s">
        <v>108</v>
      </c>
      <c r="C56" s="47" t="s">
        <v>64</v>
      </c>
      <c r="D56" s="48" t="s">
        <v>17</v>
      </c>
      <c r="E56" s="23">
        <v>93.848354792999999</v>
      </c>
      <c r="F56" s="23">
        <v>63.819095476999998</v>
      </c>
    </row>
    <row r="57" spans="1:6" x14ac:dyDescent="0.25">
      <c r="A57" s="46" t="s">
        <v>335</v>
      </c>
      <c r="B57" s="22" t="s">
        <v>108</v>
      </c>
      <c r="C57" s="47" t="s">
        <v>62</v>
      </c>
      <c r="D57" s="48" t="s">
        <v>17</v>
      </c>
      <c r="E57" s="23">
        <v>88.256070640000004</v>
      </c>
      <c r="F57" s="23">
        <v>71.003116703000003</v>
      </c>
    </row>
    <row r="58" spans="1:6" x14ac:dyDescent="0.25">
      <c r="A58" s="46" t="s">
        <v>336</v>
      </c>
      <c r="B58" s="22" t="s">
        <v>108</v>
      </c>
      <c r="C58" s="47" t="s">
        <v>61</v>
      </c>
      <c r="D58" s="48" t="s">
        <v>17</v>
      </c>
      <c r="E58" s="23">
        <v>96.725963113000006</v>
      </c>
      <c r="F58" s="23">
        <v>75.561194612999998</v>
      </c>
    </row>
    <row r="59" spans="1:6" x14ac:dyDescent="0.25">
      <c r="A59" s="46" t="s">
        <v>338</v>
      </c>
      <c r="B59" s="22" t="s">
        <v>108</v>
      </c>
      <c r="C59" s="47" t="s">
        <v>59</v>
      </c>
      <c r="D59" s="48" t="s">
        <v>17</v>
      </c>
      <c r="E59" s="23">
        <v>90.070921986000002</v>
      </c>
      <c r="F59" s="23">
        <v>39.254385964999997</v>
      </c>
    </row>
    <row r="60" spans="1:6" x14ac:dyDescent="0.25">
      <c r="A60" s="46" t="s">
        <v>341</v>
      </c>
      <c r="B60" s="22" t="s">
        <v>108</v>
      </c>
      <c r="C60" s="47" t="s">
        <v>56</v>
      </c>
      <c r="D60" s="48" t="s">
        <v>17</v>
      </c>
      <c r="E60" s="23">
        <v>94.568690095999997</v>
      </c>
      <c r="F60" s="23">
        <v>61.132345915000002</v>
      </c>
    </row>
    <row r="61" spans="1:6" x14ac:dyDescent="0.25">
      <c r="A61" s="46" t="s">
        <v>347</v>
      </c>
      <c r="B61" s="22" t="s">
        <v>108</v>
      </c>
      <c r="C61" s="47" t="s">
        <v>50</v>
      </c>
      <c r="D61" s="48" t="s">
        <v>17</v>
      </c>
      <c r="E61" s="23">
        <v>95.682730923999998</v>
      </c>
      <c r="F61" s="23">
        <v>68.84057971</v>
      </c>
    </row>
    <row r="62" spans="1:6" x14ac:dyDescent="0.25">
      <c r="A62" s="46" t="s">
        <v>352</v>
      </c>
      <c r="B62" s="22" t="s">
        <v>108</v>
      </c>
      <c r="C62" s="47" t="s">
        <v>45</v>
      </c>
      <c r="D62" s="48" t="s">
        <v>17</v>
      </c>
      <c r="E62" s="23">
        <v>87.850289731000004</v>
      </c>
      <c r="F62" s="23">
        <v>54.961597542</v>
      </c>
    </row>
    <row r="63" spans="1:6" x14ac:dyDescent="0.25">
      <c r="A63" s="46" t="s">
        <v>356</v>
      </c>
      <c r="B63" s="22" t="s">
        <v>108</v>
      </c>
      <c r="C63" s="47" t="s">
        <v>41</v>
      </c>
      <c r="D63" s="48" t="s">
        <v>17</v>
      </c>
      <c r="E63" s="23">
        <v>97.417503586999999</v>
      </c>
      <c r="F63" s="23">
        <v>65.432098765000006</v>
      </c>
    </row>
    <row r="64" spans="1:6" x14ac:dyDescent="0.25">
      <c r="A64" s="46" t="s">
        <v>363</v>
      </c>
      <c r="B64" s="22" t="s">
        <v>108</v>
      </c>
      <c r="C64" s="47" t="s">
        <v>34</v>
      </c>
      <c r="D64" s="48" t="s">
        <v>17</v>
      </c>
      <c r="E64" s="23">
        <v>97.688882606999996</v>
      </c>
      <c r="F64" s="23">
        <v>62.937794040999997</v>
      </c>
    </row>
    <row r="65" spans="1:6" x14ac:dyDescent="0.25">
      <c r="A65" s="46" t="s">
        <v>367</v>
      </c>
      <c r="B65" s="22" t="s">
        <v>108</v>
      </c>
      <c r="C65" s="47" t="s">
        <v>30</v>
      </c>
      <c r="D65" s="48" t="s">
        <v>17</v>
      </c>
      <c r="E65" s="23">
        <v>89.669942273000004</v>
      </c>
      <c r="F65" s="23">
        <v>61.939989779000001</v>
      </c>
    </row>
    <row r="66" spans="1:6" x14ac:dyDescent="0.25">
      <c r="A66" s="46" t="s">
        <v>376</v>
      </c>
      <c r="B66" s="22" t="s">
        <v>108</v>
      </c>
      <c r="C66" s="47" t="s">
        <v>20</v>
      </c>
      <c r="D66" s="48" t="s">
        <v>17</v>
      </c>
      <c r="E66" s="23">
        <v>97.213176017999999</v>
      </c>
      <c r="F66" s="23">
        <v>77.706743657999994</v>
      </c>
    </row>
    <row r="67" spans="1:6" x14ac:dyDescent="0.25">
      <c r="A67" s="46" t="s">
        <v>378</v>
      </c>
      <c r="B67" s="22" t="s">
        <v>108</v>
      </c>
      <c r="C67" s="47" t="s">
        <v>18</v>
      </c>
      <c r="D67" s="48" t="s">
        <v>17</v>
      </c>
      <c r="E67" s="23">
        <v>88.093517859000002</v>
      </c>
      <c r="F67" s="23">
        <v>63.165270894000002</v>
      </c>
    </row>
  </sheetData>
  <autoFilter ref="A2:FE2" xr:uid="{00000000-0009-0000-0000-000012000000}">
    <sortState xmlns:xlrd2="http://schemas.microsoft.com/office/spreadsheetml/2017/richdata2" ref="A3:FE67">
      <sortCondition ref="D2"/>
    </sortState>
  </autoFilter>
  <mergeCells count="2">
    <mergeCell ref="E1"/>
    <mergeCell ref="F1"/>
  </mergeCells>
  <pageMargins left="0.7" right="0.7" top="0.75" bottom="0.75" header="0.3" footer="0.3"/>
  <ignoredErrors>
    <ignoredError sqref="H2 L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34"/>
  <sheetViews>
    <sheetView workbookViewId="0"/>
  </sheetViews>
  <sheetFormatPr defaultRowHeight="15" x14ac:dyDescent="0.25"/>
  <cols>
    <col min="5" max="12" width="0" hidden="1" customWidth="1"/>
    <col min="13" max="13" width="10.5703125" style="15" bestFit="1" customWidth="1"/>
    <col min="14" max="15" width="0" hidden="1" customWidth="1"/>
    <col min="16" max="16" width="9.140625" style="15"/>
    <col min="17" max="17" width="0" hidden="1" customWidth="1"/>
    <col min="18" max="19" width="9.140625" style="15" customWidth="1"/>
    <col min="20" max="47" width="0" hidden="1" customWidth="1"/>
    <col min="48" max="48" width="9.42578125" customWidth="1"/>
  </cols>
  <sheetData>
    <row r="1" spans="1:47" x14ac:dyDescent="0.25">
      <c r="A1" t="s">
        <v>1107</v>
      </c>
      <c r="B1" t="s">
        <v>1108</v>
      </c>
      <c r="C1" t="s">
        <v>1109</v>
      </c>
      <c r="D1" t="s">
        <v>1110</v>
      </c>
      <c r="E1" t="s">
        <v>1111</v>
      </c>
      <c r="F1" t="s">
        <v>1112</v>
      </c>
      <c r="G1" t="s">
        <v>1113</v>
      </c>
      <c r="H1" t="s">
        <v>1114</v>
      </c>
      <c r="I1" t="s">
        <v>1115</v>
      </c>
      <c r="J1" t="s">
        <v>1116</v>
      </c>
      <c r="K1" t="s">
        <v>1117</v>
      </c>
      <c r="L1" t="s">
        <v>1118</v>
      </c>
      <c r="M1" s="15" t="s">
        <v>1119</v>
      </c>
      <c r="N1" t="s">
        <v>1120</v>
      </c>
      <c r="O1" t="s">
        <v>1121</v>
      </c>
      <c r="P1" s="15" t="s">
        <v>1122</v>
      </c>
      <c r="Q1" t="s">
        <v>1123</v>
      </c>
      <c r="R1" s="15" t="s">
        <v>1124</v>
      </c>
      <c r="S1" s="15" t="s">
        <v>1125</v>
      </c>
      <c r="T1" t="s">
        <v>1126</v>
      </c>
      <c r="U1" t="s">
        <v>1127</v>
      </c>
      <c r="V1" t="s">
        <v>1128</v>
      </c>
      <c r="W1" t="s">
        <v>1129</v>
      </c>
      <c r="X1" t="s">
        <v>1130</v>
      </c>
      <c r="Y1" t="s">
        <v>1131</v>
      </c>
      <c r="Z1" t="s">
        <v>1132</v>
      </c>
      <c r="AA1" t="s">
        <v>1133</v>
      </c>
      <c r="AB1" t="s">
        <v>1134</v>
      </c>
      <c r="AC1" t="s">
        <v>1135</v>
      </c>
      <c r="AD1" t="s">
        <v>1136</v>
      </c>
      <c r="AE1" t="s">
        <v>1137</v>
      </c>
      <c r="AF1" t="s">
        <v>1138</v>
      </c>
      <c r="AG1" t="s">
        <v>1139</v>
      </c>
      <c r="AH1" t="s">
        <v>1140</v>
      </c>
      <c r="AI1" t="s">
        <v>1141</v>
      </c>
      <c r="AJ1" t="s">
        <v>1142</v>
      </c>
      <c r="AK1" t="s">
        <v>1143</v>
      </c>
      <c r="AL1" t="s">
        <v>1144</v>
      </c>
      <c r="AM1" t="s">
        <v>1145</v>
      </c>
      <c r="AN1" t="s">
        <v>1146</v>
      </c>
      <c r="AO1" t="s">
        <v>1147</v>
      </c>
      <c r="AP1" t="s">
        <v>1148</v>
      </c>
      <c r="AQ1" t="s">
        <v>1149</v>
      </c>
      <c r="AR1" t="s">
        <v>1150</v>
      </c>
      <c r="AS1" t="s">
        <v>1151</v>
      </c>
      <c r="AT1" t="s">
        <v>1152</v>
      </c>
      <c r="AU1" t="s">
        <v>1153</v>
      </c>
    </row>
    <row r="2" spans="1:47" x14ac:dyDescent="0.25">
      <c r="A2">
        <v>928</v>
      </c>
      <c r="B2" t="s">
        <v>1177</v>
      </c>
      <c r="C2">
        <v>2019</v>
      </c>
      <c r="D2" t="s">
        <v>223</v>
      </c>
      <c r="E2" t="s">
        <v>1175</v>
      </c>
      <c r="F2" t="s">
        <v>1178</v>
      </c>
      <c r="G2" t="s">
        <v>1165</v>
      </c>
      <c r="H2" t="s">
        <v>1158</v>
      </c>
      <c r="I2" t="s">
        <v>730</v>
      </c>
      <c r="J2" t="s">
        <v>1179</v>
      </c>
      <c r="K2">
        <v>61306</v>
      </c>
      <c r="L2" t="s">
        <v>1160</v>
      </c>
      <c r="M2" s="15">
        <v>-0.71518040100000002</v>
      </c>
      <c r="N2">
        <v>-3.567722904</v>
      </c>
      <c r="O2">
        <v>-3.2236743149999998</v>
      </c>
      <c r="P2" s="15">
        <v>-7.2569166489999999</v>
      </c>
      <c r="Q2">
        <v>2.0125301370000002</v>
      </c>
      <c r="R2" s="15">
        <v>24.88800517</v>
      </c>
      <c r="S2" s="15">
        <v>115.7434693</v>
      </c>
      <c r="T2">
        <v>33.541060309999999</v>
      </c>
      <c r="U2">
        <v>1.402614276</v>
      </c>
      <c r="V2">
        <v>49.833254619999998</v>
      </c>
      <c r="W2">
        <v>83.969883390000007</v>
      </c>
      <c r="X2">
        <v>41.256475760000001</v>
      </c>
      <c r="Y2">
        <v>86.52173913</v>
      </c>
      <c r="Z2">
        <v>37.013261880000002</v>
      </c>
      <c r="AA2">
        <v>52.461812909999999</v>
      </c>
      <c r="AB2">
        <v>2763.9383120000002</v>
      </c>
      <c r="AC2">
        <v>46.073833639999997</v>
      </c>
      <c r="AD2">
        <v>14.594719100000001</v>
      </c>
      <c r="AE2">
        <v>10.20680213</v>
      </c>
      <c r="AF2">
        <v>47590.242380000003</v>
      </c>
      <c r="AG2">
        <v>1.336986301</v>
      </c>
      <c r="AH2">
        <v>1.1835616440000001</v>
      </c>
      <c r="AI2">
        <v>5895</v>
      </c>
      <c r="AJ2">
        <v>23441.56064</v>
      </c>
      <c r="AK2">
        <v>12.45447924</v>
      </c>
      <c r="AL2">
        <v>58.655215740000003</v>
      </c>
      <c r="AM2">
        <v>54.347826089999998</v>
      </c>
      <c r="AN2" t="s">
        <v>1180</v>
      </c>
      <c r="AO2">
        <v>126.2628359</v>
      </c>
      <c r="AP2">
        <v>7.6248612329999998</v>
      </c>
      <c r="AQ2">
        <v>15.822417229999999</v>
      </c>
      <c r="AR2">
        <v>-3.7630412830000002</v>
      </c>
      <c r="AS2">
        <v>-0.79474192600000004</v>
      </c>
      <c r="AT2">
        <v>19.622450480000001</v>
      </c>
      <c r="AU2">
        <v>24.391165919999999</v>
      </c>
    </row>
    <row r="3" spans="1:47" x14ac:dyDescent="0.25">
      <c r="A3">
        <v>1010</v>
      </c>
      <c r="B3" t="s">
        <v>1199</v>
      </c>
      <c r="C3">
        <v>2019</v>
      </c>
      <c r="D3" t="s">
        <v>223</v>
      </c>
      <c r="E3" t="s">
        <v>1155</v>
      </c>
      <c r="F3" t="s">
        <v>1178</v>
      </c>
      <c r="G3" t="s">
        <v>1165</v>
      </c>
      <c r="H3" t="s">
        <v>1170</v>
      </c>
      <c r="I3" t="s">
        <v>717</v>
      </c>
      <c r="J3" t="s">
        <v>1200</v>
      </c>
      <c r="K3">
        <v>61312</v>
      </c>
      <c r="L3" t="s">
        <v>1160</v>
      </c>
      <c r="M3" s="15">
        <v>-0.46485681899999998</v>
      </c>
      <c r="N3">
        <v>-2.4013408040000002</v>
      </c>
      <c r="O3">
        <v>-0.58534310899999997</v>
      </c>
      <c r="P3" s="15">
        <v>-7.2079782809999999</v>
      </c>
      <c r="Q3">
        <v>3.0176583940000001</v>
      </c>
      <c r="R3" s="15">
        <v>146.28494330000001</v>
      </c>
      <c r="S3" s="15">
        <v>109.6307048</v>
      </c>
      <c r="T3">
        <v>64.23229594</v>
      </c>
      <c r="U3">
        <v>5.4503594609999997</v>
      </c>
      <c r="V3">
        <v>24.14086709</v>
      </c>
      <c r="W3">
        <v>80.563185469999993</v>
      </c>
      <c r="X3">
        <v>45.991797730000002</v>
      </c>
      <c r="Y3">
        <v>64.081996430000004</v>
      </c>
      <c r="Z3">
        <v>38.328021489999998</v>
      </c>
      <c r="AA3">
        <v>45.459434549999997</v>
      </c>
      <c r="AB3">
        <v>4309.8508060000004</v>
      </c>
      <c r="AC3">
        <v>46.421103219999999</v>
      </c>
      <c r="AD3">
        <v>11.863391180000001</v>
      </c>
      <c r="AE3">
        <v>22.772384980000002</v>
      </c>
      <c r="AF3">
        <v>63484.15382</v>
      </c>
      <c r="AG3">
        <v>0.66301369899999996</v>
      </c>
      <c r="AH3">
        <v>2.4109589040000001</v>
      </c>
      <c r="AI3">
        <v>16650</v>
      </c>
      <c r="AJ3">
        <v>43373.453450000001</v>
      </c>
      <c r="AK3">
        <v>6.7132867129999996</v>
      </c>
      <c r="AL3">
        <v>24.28787951</v>
      </c>
      <c r="AM3">
        <v>33.333333330000002</v>
      </c>
      <c r="AN3" t="s">
        <v>1167</v>
      </c>
      <c r="AO3">
        <v>59.209572819999998</v>
      </c>
      <c r="AP3">
        <v>1.3823384679999999</v>
      </c>
      <c r="AQ3">
        <v>14.75953975</v>
      </c>
      <c r="AR3">
        <v>6.1831303819999999</v>
      </c>
      <c r="AS3">
        <v>0.75533176599999996</v>
      </c>
      <c r="AT3">
        <v>11.80811325</v>
      </c>
      <c r="AU3">
        <v>-2.937633468</v>
      </c>
    </row>
    <row r="4" spans="1:47" x14ac:dyDescent="0.25">
      <c r="A4">
        <v>983</v>
      </c>
      <c r="B4" t="s">
        <v>1193</v>
      </c>
      <c r="C4">
        <v>2019</v>
      </c>
      <c r="D4" t="s">
        <v>223</v>
      </c>
      <c r="E4" t="s">
        <v>1175</v>
      </c>
      <c r="F4" t="s">
        <v>1156</v>
      </c>
      <c r="G4" t="s">
        <v>1157</v>
      </c>
      <c r="H4" t="s">
        <v>1170</v>
      </c>
      <c r="I4" t="s">
        <v>701</v>
      </c>
      <c r="J4" t="s">
        <v>1194</v>
      </c>
      <c r="K4">
        <v>61313</v>
      </c>
      <c r="L4" t="s">
        <v>1160</v>
      </c>
      <c r="M4" s="15">
        <v>-8.7294672460000005</v>
      </c>
      <c r="N4">
        <v>-3.673324858</v>
      </c>
      <c r="O4">
        <v>-35.873729310000002</v>
      </c>
      <c r="P4" s="15">
        <v>-13.7643319</v>
      </c>
      <c r="Q4">
        <v>3.0863837799999998</v>
      </c>
      <c r="R4" s="15">
        <v>125.8908584</v>
      </c>
      <c r="S4" s="15">
        <v>69.444413960000006</v>
      </c>
      <c r="T4">
        <v>24.370048409999999</v>
      </c>
      <c r="U4">
        <v>7.9266494000000007E-2</v>
      </c>
      <c r="V4">
        <v>72.420250600000003</v>
      </c>
      <c r="W4">
        <v>79.401862050000005</v>
      </c>
      <c r="X4">
        <v>44.567215779999998</v>
      </c>
      <c r="Y4">
        <v>86.457473160000006</v>
      </c>
      <c r="Z4">
        <v>34.933833100000001</v>
      </c>
      <c r="AA4">
        <v>49.194602140000001</v>
      </c>
      <c r="AB4">
        <v>3548.4602150000001</v>
      </c>
      <c r="AC4">
        <v>43.741848339999997</v>
      </c>
      <c r="AD4">
        <v>17.254683369999999</v>
      </c>
      <c r="AE4">
        <v>8.2838107720000007</v>
      </c>
      <c r="AF4">
        <v>54600.569589999999</v>
      </c>
      <c r="AG4">
        <v>1.594520548</v>
      </c>
      <c r="AH4">
        <v>1.723287671</v>
      </c>
      <c r="AI4">
        <v>6030</v>
      </c>
      <c r="AJ4">
        <v>26597.180759999999</v>
      </c>
      <c r="AK4">
        <v>10.602409639999999</v>
      </c>
      <c r="AL4">
        <v>30.08770561</v>
      </c>
      <c r="AM4">
        <v>70.078740159999995</v>
      </c>
      <c r="AN4" t="s">
        <v>1180</v>
      </c>
      <c r="AO4">
        <v>127.4195103</v>
      </c>
      <c r="AP4">
        <v>3.7463530029999998</v>
      </c>
      <c r="AQ4">
        <v>13.96683859</v>
      </c>
      <c r="AR4">
        <v>11.468706409999999</v>
      </c>
      <c r="AS4">
        <v>2.1658525540000002</v>
      </c>
      <c r="AT4">
        <v>17.672073180000002</v>
      </c>
      <c r="AU4">
        <v>11.30023628</v>
      </c>
    </row>
    <row r="5" spans="1:47" x14ac:dyDescent="0.25">
      <c r="A5">
        <v>1136</v>
      </c>
      <c r="B5" t="s">
        <v>1230</v>
      </c>
      <c r="C5">
        <v>2019</v>
      </c>
      <c r="D5" t="s">
        <v>223</v>
      </c>
      <c r="E5" t="s">
        <v>1155</v>
      </c>
      <c r="F5" t="s">
        <v>1156</v>
      </c>
      <c r="G5" t="s">
        <v>1157</v>
      </c>
      <c r="H5" t="s">
        <v>1170</v>
      </c>
      <c r="I5" t="s">
        <v>747</v>
      </c>
      <c r="J5" t="s">
        <v>1231</v>
      </c>
      <c r="K5">
        <v>61328</v>
      </c>
      <c r="L5" t="s">
        <v>1160</v>
      </c>
      <c r="M5" s="15">
        <v>2.9545091920000002</v>
      </c>
      <c r="N5">
        <v>10.11454707</v>
      </c>
      <c r="O5">
        <v>10.87032587</v>
      </c>
      <c r="P5" s="15">
        <v>1.238434091</v>
      </c>
      <c r="Q5">
        <v>2.7075952239999999</v>
      </c>
      <c r="R5" s="15">
        <v>55.940701490000002</v>
      </c>
      <c r="S5" s="15">
        <v>66.110521939999998</v>
      </c>
      <c r="T5">
        <v>30.13005673</v>
      </c>
      <c r="U5">
        <v>4.3661071050000002</v>
      </c>
      <c r="V5">
        <v>65.245960699999998</v>
      </c>
      <c r="W5">
        <v>90.382937889999994</v>
      </c>
      <c r="X5">
        <v>46.61622054</v>
      </c>
      <c r="Y5">
        <v>49.056603770000002</v>
      </c>
      <c r="Z5">
        <v>37.588081029999998</v>
      </c>
      <c r="AA5">
        <v>44.788917269999999</v>
      </c>
      <c r="AB5">
        <v>3451.4127910000002</v>
      </c>
      <c r="AC5">
        <v>56.56576476</v>
      </c>
      <c r="AD5">
        <v>9.8942830120000007</v>
      </c>
      <c r="AE5">
        <v>8.5427682229999995</v>
      </c>
      <c r="AF5">
        <v>72304.640069999994</v>
      </c>
      <c r="AG5">
        <v>1.0958904E-2</v>
      </c>
      <c r="AH5">
        <v>2.8931506850000002</v>
      </c>
      <c r="AI5">
        <v>17751</v>
      </c>
      <c r="AJ5">
        <v>26748.183199999999</v>
      </c>
      <c r="AK5">
        <v>9.4786729859999994</v>
      </c>
      <c r="AL5">
        <v>41.266175830000002</v>
      </c>
      <c r="AM5">
        <v>42.513368980000003</v>
      </c>
      <c r="AN5" t="s">
        <v>1167</v>
      </c>
      <c r="AO5">
        <v>35.292295230000001</v>
      </c>
      <c r="AP5">
        <v>6.5093567400000003</v>
      </c>
      <c r="AQ5">
        <v>21.04700725</v>
      </c>
      <c r="AR5">
        <v>11.66493987</v>
      </c>
      <c r="AS5">
        <v>13.67591728</v>
      </c>
      <c r="AT5">
        <v>34.014534570000002</v>
      </c>
      <c r="AU5">
        <v>32.90832735</v>
      </c>
    </row>
    <row r="6" spans="1:47" x14ac:dyDescent="0.25">
      <c r="A6">
        <v>974</v>
      </c>
      <c r="B6" t="s">
        <v>1191</v>
      </c>
      <c r="C6">
        <v>2019</v>
      </c>
      <c r="D6" t="s">
        <v>223</v>
      </c>
      <c r="E6" t="s">
        <v>1155</v>
      </c>
      <c r="F6" t="s">
        <v>1156</v>
      </c>
      <c r="G6" t="s">
        <v>1157</v>
      </c>
      <c r="H6" t="s">
        <v>1170</v>
      </c>
      <c r="I6" t="s">
        <v>710</v>
      </c>
      <c r="J6" t="s">
        <v>1192</v>
      </c>
      <c r="K6">
        <v>61314</v>
      </c>
      <c r="L6" t="s">
        <v>1160</v>
      </c>
      <c r="M6" s="15">
        <v>-9.8852055960000005</v>
      </c>
      <c r="N6">
        <v>-3.9099367319999998</v>
      </c>
      <c r="O6">
        <v>-999</v>
      </c>
      <c r="P6" s="15">
        <v>-4.0713736349999996</v>
      </c>
      <c r="Q6">
        <v>1.981109258</v>
      </c>
      <c r="R6" s="15">
        <v>25.419651949999999</v>
      </c>
      <c r="S6" s="15">
        <v>62.485298720000003</v>
      </c>
      <c r="T6">
        <v>7.0589188329999999</v>
      </c>
      <c r="U6">
        <v>-999</v>
      </c>
      <c r="V6">
        <v>92.013074849999995</v>
      </c>
      <c r="W6">
        <v>68.656352600000005</v>
      </c>
      <c r="X6">
        <v>39.775216049999997</v>
      </c>
      <c r="Y6">
        <v>62.708498810000002</v>
      </c>
      <c r="Z6">
        <v>28.512148910000001</v>
      </c>
      <c r="AA6">
        <v>46.56594115</v>
      </c>
      <c r="AB6">
        <v>5880.9506419999998</v>
      </c>
      <c r="AC6">
        <v>48.408734520000003</v>
      </c>
      <c r="AD6">
        <v>11.329480759999999</v>
      </c>
      <c r="AE6">
        <v>16.629516519999999</v>
      </c>
      <c r="AF6">
        <v>84278.724629999997</v>
      </c>
      <c r="AG6">
        <v>1.550684932</v>
      </c>
      <c r="AH6">
        <v>5.3479452050000003</v>
      </c>
      <c r="AI6">
        <v>41336</v>
      </c>
      <c r="AJ6">
        <v>34666.573929999999</v>
      </c>
      <c r="AK6">
        <v>6.6372088739999997</v>
      </c>
      <c r="AL6">
        <v>39.827658820000003</v>
      </c>
      <c r="AM6">
        <v>34.961439589999998</v>
      </c>
      <c r="AN6" t="s">
        <v>1167</v>
      </c>
      <c r="AO6">
        <v>71.777777909999998</v>
      </c>
      <c r="AP6">
        <v>2.9977554039999998</v>
      </c>
      <c r="AQ6">
        <v>22.008085260000001</v>
      </c>
      <c r="AR6">
        <v>8.4436132540000006</v>
      </c>
      <c r="AS6">
        <v>8.8277735180000008</v>
      </c>
      <c r="AT6">
        <v>38.559658540000001</v>
      </c>
      <c r="AU6">
        <v>37.125731399999999</v>
      </c>
    </row>
    <row r="7" spans="1:47" x14ac:dyDescent="0.25">
      <c r="A7">
        <v>1159</v>
      </c>
      <c r="B7" t="s">
        <v>1236</v>
      </c>
      <c r="C7">
        <v>2019</v>
      </c>
      <c r="D7" t="s">
        <v>223</v>
      </c>
      <c r="E7" t="s">
        <v>1155</v>
      </c>
      <c r="F7" t="s">
        <v>1178</v>
      </c>
      <c r="G7" t="s">
        <v>1157</v>
      </c>
      <c r="H7" t="s">
        <v>1158</v>
      </c>
      <c r="I7" t="s">
        <v>702</v>
      </c>
      <c r="J7" t="s">
        <v>1237</v>
      </c>
      <c r="K7">
        <v>61344</v>
      </c>
      <c r="L7" t="s">
        <v>1160</v>
      </c>
      <c r="M7" s="15">
        <v>7.9060912390000002</v>
      </c>
      <c r="N7">
        <v>8.1838338020000005</v>
      </c>
      <c r="O7">
        <v>16.43338748</v>
      </c>
      <c r="P7" s="15">
        <v>8.0525847039999991</v>
      </c>
      <c r="Q7">
        <v>1.7251703009999999</v>
      </c>
      <c r="R7" s="15">
        <v>12.69072877</v>
      </c>
      <c r="S7" s="15">
        <v>60.582985379999997</v>
      </c>
      <c r="T7">
        <v>75.997652720000005</v>
      </c>
      <c r="U7">
        <v>24.52139326</v>
      </c>
      <c r="V7">
        <v>0.116264852</v>
      </c>
      <c r="W7">
        <v>74.19029759</v>
      </c>
      <c r="X7">
        <v>66.53236029</v>
      </c>
      <c r="Y7">
        <v>35.395189000000002</v>
      </c>
      <c r="Z7">
        <v>24.275080200000001</v>
      </c>
      <c r="AA7">
        <v>18.490506910000001</v>
      </c>
      <c r="AB7">
        <v>3318.479574</v>
      </c>
      <c r="AC7">
        <v>34.239227200000002</v>
      </c>
      <c r="AD7">
        <v>-999</v>
      </c>
      <c r="AE7">
        <v>25.5832984</v>
      </c>
      <c r="AF7">
        <v>-999</v>
      </c>
      <c r="AG7">
        <v>0.112328767</v>
      </c>
      <c r="AH7">
        <v>14.23835616</v>
      </c>
      <c r="AI7">
        <v>46670</v>
      </c>
      <c r="AJ7">
        <v>22942.639810000001</v>
      </c>
      <c r="AK7">
        <v>14.290827739999999</v>
      </c>
      <c r="AL7">
        <v>35.23793131</v>
      </c>
      <c r="AM7">
        <v>23.01510768</v>
      </c>
      <c r="AN7" t="s">
        <v>1161</v>
      </c>
      <c r="AO7">
        <v>54.682889709999998</v>
      </c>
      <c r="AP7">
        <v>2.8847404120000002</v>
      </c>
      <c r="AQ7">
        <v>35.711857379999998</v>
      </c>
      <c r="AR7">
        <v>3.6440984150000002</v>
      </c>
      <c r="AS7">
        <v>10.32462237</v>
      </c>
      <c r="AT7">
        <v>-999</v>
      </c>
      <c r="AU7">
        <v>-999</v>
      </c>
    </row>
    <row r="8" spans="1:47" x14ac:dyDescent="0.25">
      <c r="A8">
        <v>1019</v>
      </c>
      <c r="B8" t="s">
        <v>1201</v>
      </c>
      <c r="C8">
        <v>2019</v>
      </c>
      <c r="D8" t="s">
        <v>223</v>
      </c>
      <c r="E8" t="s">
        <v>1169</v>
      </c>
      <c r="F8" t="s">
        <v>1156</v>
      </c>
      <c r="G8" t="s">
        <v>1157</v>
      </c>
      <c r="H8" t="s">
        <v>1170</v>
      </c>
      <c r="I8" t="s">
        <v>714</v>
      </c>
      <c r="J8" t="s">
        <v>1202</v>
      </c>
      <c r="K8">
        <v>61300</v>
      </c>
      <c r="L8" t="s">
        <v>1160</v>
      </c>
      <c r="M8" s="15">
        <v>4.812262907</v>
      </c>
      <c r="N8">
        <v>-2.7393666130000001</v>
      </c>
      <c r="O8">
        <v>6.6059118359999998</v>
      </c>
      <c r="P8" s="15">
        <v>-7.3923495360000002</v>
      </c>
      <c r="Q8">
        <v>3.940508581</v>
      </c>
      <c r="R8" s="15">
        <v>152.91145309999999</v>
      </c>
      <c r="S8" s="15">
        <v>60.09298175</v>
      </c>
      <c r="T8">
        <v>84.407262200000005</v>
      </c>
      <c r="U8">
        <v>-999</v>
      </c>
      <c r="V8">
        <v>-999</v>
      </c>
      <c r="W8">
        <v>69.057146849999995</v>
      </c>
      <c r="X8">
        <v>1.269314557</v>
      </c>
      <c r="Y8">
        <v>83.797468350000003</v>
      </c>
      <c r="Z8">
        <v>36.858141850000003</v>
      </c>
      <c r="AA8">
        <v>75.57172783</v>
      </c>
      <c r="AB8">
        <v>6472.3188410000002</v>
      </c>
      <c r="AC8">
        <v>49.159209840000003</v>
      </c>
      <c r="AD8">
        <v>10.51007199</v>
      </c>
      <c r="AE8">
        <v>17.068649279999999</v>
      </c>
      <c r="AF8">
        <v>49570.112889999997</v>
      </c>
      <c r="AG8">
        <v>0.76712328799999996</v>
      </c>
      <c r="AH8">
        <v>0.31506849300000001</v>
      </c>
      <c r="AI8">
        <v>10358</v>
      </c>
      <c r="AJ8">
        <v>23659.15235</v>
      </c>
      <c r="AK8">
        <v>14.82403128</v>
      </c>
      <c r="AL8">
        <v>54.153132839999998</v>
      </c>
      <c r="AM8">
        <v>47.058823529999998</v>
      </c>
      <c r="AN8" t="s">
        <v>1167</v>
      </c>
      <c r="AO8">
        <v>87.592244309999998</v>
      </c>
      <c r="AP8">
        <v>0.72024876800000004</v>
      </c>
      <c r="AQ8">
        <v>16.239291890000001</v>
      </c>
      <c r="AR8">
        <v>4.9718555760000003</v>
      </c>
      <c r="AS8">
        <v>28.659061080000001</v>
      </c>
      <c r="AT8">
        <v>33.553733209999997</v>
      </c>
      <c r="AU8">
        <v>42.337807169999998</v>
      </c>
    </row>
    <row r="9" spans="1:47" x14ac:dyDescent="0.25">
      <c r="A9">
        <v>1046</v>
      </c>
      <c r="B9" t="s">
        <v>1207</v>
      </c>
      <c r="C9">
        <v>2019</v>
      </c>
      <c r="D9" t="s">
        <v>223</v>
      </c>
      <c r="E9" t="s">
        <v>1155</v>
      </c>
      <c r="F9" t="s">
        <v>1178</v>
      </c>
      <c r="G9" t="s">
        <v>1157</v>
      </c>
      <c r="H9" t="s">
        <v>1170</v>
      </c>
      <c r="I9" t="s">
        <v>750</v>
      </c>
      <c r="J9" t="s">
        <v>1208</v>
      </c>
      <c r="K9">
        <v>61317</v>
      </c>
      <c r="L9" t="s">
        <v>1160</v>
      </c>
      <c r="M9" s="15">
        <v>5.0922435520000002</v>
      </c>
      <c r="N9">
        <v>-7.7439876710000002</v>
      </c>
      <c r="O9">
        <v>4.0546334809999998</v>
      </c>
      <c r="P9" s="15">
        <v>-21.30375536</v>
      </c>
      <c r="Q9">
        <v>1.5983478289999999</v>
      </c>
      <c r="R9" s="15">
        <v>504.0274215</v>
      </c>
      <c r="S9" s="15">
        <v>59.956824789999999</v>
      </c>
      <c r="T9">
        <v>47.883963059999999</v>
      </c>
      <c r="U9">
        <v>2.1578699920000002</v>
      </c>
      <c r="V9">
        <v>46.102503259999999</v>
      </c>
      <c r="W9">
        <v>79.481596429999996</v>
      </c>
      <c r="X9">
        <v>46.447063040000003</v>
      </c>
      <c r="Y9">
        <v>54.741595580000002</v>
      </c>
      <c r="Z9">
        <v>25.755422800000002</v>
      </c>
      <c r="AA9">
        <v>39.418715589999998</v>
      </c>
      <c r="AB9">
        <v>4484.4682979999998</v>
      </c>
      <c r="AC9">
        <v>56.236407810000003</v>
      </c>
      <c r="AD9">
        <v>9.1137086119999999</v>
      </c>
      <c r="AE9">
        <v>19.46444078</v>
      </c>
      <c r="AF9">
        <v>77584.329289999994</v>
      </c>
      <c r="AG9">
        <v>0.61643835599999997</v>
      </c>
      <c r="AH9">
        <v>4.8438356159999998</v>
      </c>
      <c r="AI9">
        <v>32917</v>
      </c>
      <c r="AJ9">
        <v>29235.69888</v>
      </c>
      <c r="AK9">
        <v>8.7397162270000006</v>
      </c>
      <c r="AL9">
        <v>23.890754980000001</v>
      </c>
      <c r="AM9">
        <v>33.953488370000002</v>
      </c>
      <c r="AN9" t="s">
        <v>1167</v>
      </c>
      <c r="AO9">
        <v>109.5084964</v>
      </c>
      <c r="AP9">
        <v>6.7984814690000004</v>
      </c>
      <c r="AQ9">
        <v>25.44896687</v>
      </c>
      <c r="AR9">
        <v>2.3452940010000001</v>
      </c>
      <c r="AS9">
        <v>-1.4252946529999999</v>
      </c>
      <c r="AT9">
        <v>25.147532429999998</v>
      </c>
      <c r="AU9">
        <v>15.796055709999999</v>
      </c>
    </row>
    <row r="10" spans="1:47" x14ac:dyDescent="0.25">
      <c r="A10">
        <v>965</v>
      </c>
      <c r="B10" t="s">
        <v>1188</v>
      </c>
      <c r="C10">
        <v>2019</v>
      </c>
      <c r="D10" t="s">
        <v>223</v>
      </c>
      <c r="E10" t="s">
        <v>1155</v>
      </c>
      <c r="F10" t="s">
        <v>1156</v>
      </c>
      <c r="G10" t="s">
        <v>1157</v>
      </c>
      <c r="H10" t="s">
        <v>1170</v>
      </c>
      <c r="I10" t="s">
        <v>1189</v>
      </c>
      <c r="J10" t="s">
        <v>1190</v>
      </c>
      <c r="K10">
        <v>61318</v>
      </c>
      <c r="L10" t="s">
        <v>1160</v>
      </c>
      <c r="M10" s="15">
        <v>7.2344082119999999</v>
      </c>
      <c r="N10">
        <v>11.88708488</v>
      </c>
      <c r="O10">
        <v>55.901005349999998</v>
      </c>
      <c r="P10" s="15">
        <v>4.681376502</v>
      </c>
      <c r="Q10">
        <v>2.7611813160000001</v>
      </c>
      <c r="R10" s="15">
        <v>68.128339359999998</v>
      </c>
      <c r="S10" s="15">
        <v>58.316127250000001</v>
      </c>
      <c r="T10">
        <v>14.17769966</v>
      </c>
      <c r="U10">
        <v>4.9233113419999999</v>
      </c>
      <c r="V10">
        <v>83.440399299999996</v>
      </c>
      <c r="W10">
        <v>93.998749829999994</v>
      </c>
      <c r="X10">
        <v>40.484862839999998</v>
      </c>
      <c r="Y10">
        <v>64.785788920000002</v>
      </c>
      <c r="Z10">
        <v>21.68250746</v>
      </c>
      <c r="AA10">
        <v>44.421475340000001</v>
      </c>
      <c r="AB10">
        <v>5421.4285710000004</v>
      </c>
      <c r="AC10">
        <v>44.578084429999997</v>
      </c>
      <c r="AD10">
        <v>7.621884337</v>
      </c>
      <c r="AE10">
        <v>2.2620737709999998</v>
      </c>
      <c r="AF10">
        <v>98829.129400000005</v>
      </c>
      <c r="AG10">
        <v>1.1698630139999999</v>
      </c>
      <c r="AH10">
        <v>1.452054795</v>
      </c>
      <c r="AI10">
        <v>10807</v>
      </c>
      <c r="AJ10">
        <v>38068.381600000001</v>
      </c>
      <c r="AK10">
        <v>4.6073977939999997</v>
      </c>
      <c r="AL10">
        <v>28.791868050000001</v>
      </c>
      <c r="AM10">
        <v>47.222222219999999</v>
      </c>
      <c r="AN10" t="s">
        <v>1161</v>
      </c>
      <c r="AO10">
        <v>34.706923119999999</v>
      </c>
      <c r="AP10">
        <v>6.4050916429999996</v>
      </c>
      <c r="AQ10">
        <v>14.766036229999999</v>
      </c>
      <c r="AR10">
        <v>10.86128892</v>
      </c>
      <c r="AS10">
        <v>14.569010649999999</v>
      </c>
      <c r="AT10">
        <v>37.120857219999998</v>
      </c>
      <c r="AU10">
        <v>39.891026650000001</v>
      </c>
    </row>
    <row r="11" spans="1:47" x14ac:dyDescent="0.25">
      <c r="A11">
        <v>1082</v>
      </c>
      <c r="B11" t="s">
        <v>1216</v>
      </c>
      <c r="C11">
        <v>2019</v>
      </c>
      <c r="D11" t="s">
        <v>223</v>
      </c>
      <c r="E11" t="s">
        <v>1155</v>
      </c>
      <c r="F11" t="s">
        <v>1156</v>
      </c>
      <c r="G11" t="s">
        <v>1157</v>
      </c>
      <c r="H11" t="s">
        <v>1170</v>
      </c>
      <c r="I11" t="s">
        <v>752</v>
      </c>
      <c r="J11" t="s">
        <v>1217</v>
      </c>
      <c r="K11">
        <v>61322</v>
      </c>
      <c r="L11" t="s">
        <v>1160</v>
      </c>
      <c r="M11" s="15">
        <v>11.783606430000001</v>
      </c>
      <c r="N11">
        <v>14.682973909999999</v>
      </c>
      <c r="O11">
        <v>12.38202838</v>
      </c>
      <c r="P11" s="15">
        <v>9.5894285349999997</v>
      </c>
      <c r="Q11">
        <v>4.2358979190000001</v>
      </c>
      <c r="R11" s="15">
        <v>137.0056702</v>
      </c>
      <c r="S11" s="15">
        <v>57.78846471</v>
      </c>
      <c r="T11">
        <v>67.461029490000001</v>
      </c>
      <c r="U11">
        <v>10.32176559</v>
      </c>
      <c r="V11">
        <v>27.012051750000001</v>
      </c>
      <c r="W11">
        <v>83.42667118</v>
      </c>
      <c r="X11">
        <v>50.022999489999997</v>
      </c>
      <c r="Y11">
        <v>54.258675080000003</v>
      </c>
      <c r="Z11">
        <v>37.123282510000003</v>
      </c>
      <c r="AA11">
        <v>36.538175770000002</v>
      </c>
      <c r="AB11">
        <v>4578.9867809999996</v>
      </c>
      <c r="AC11">
        <v>41.628007949999997</v>
      </c>
      <c r="AD11">
        <v>8.7234168430000008</v>
      </c>
      <c r="AE11">
        <v>6.6231818819999999</v>
      </c>
      <c r="AF11">
        <v>81458.008600000001</v>
      </c>
      <c r="AG11">
        <v>2.1835616440000001</v>
      </c>
      <c r="AH11">
        <v>8.2383561640000007</v>
      </c>
      <c r="AI11">
        <v>26780</v>
      </c>
      <c r="AJ11">
        <v>31146.91934</v>
      </c>
      <c r="AK11">
        <v>7.6603479620000003</v>
      </c>
      <c r="AL11">
        <v>69.589073450000001</v>
      </c>
      <c r="AM11">
        <v>49.014454659999998</v>
      </c>
      <c r="AN11" t="s">
        <v>1161</v>
      </c>
      <c r="AO11">
        <v>37.20804768</v>
      </c>
      <c r="AP11">
        <v>1.8219501840000001</v>
      </c>
      <c r="AQ11">
        <v>14.2972682</v>
      </c>
      <c r="AR11">
        <v>11.97780358</v>
      </c>
      <c r="AS11">
        <v>7.6164633049999999</v>
      </c>
      <c r="AT11">
        <v>37.311197440000001</v>
      </c>
      <c r="AU11">
        <v>38.231989169999999</v>
      </c>
    </row>
    <row r="12" spans="1:47" x14ac:dyDescent="0.25">
      <c r="A12">
        <v>1143</v>
      </c>
      <c r="B12" t="s">
        <v>1232</v>
      </c>
      <c r="C12">
        <v>2019</v>
      </c>
      <c r="D12" t="s">
        <v>223</v>
      </c>
      <c r="E12" t="s">
        <v>1155</v>
      </c>
      <c r="F12" t="s">
        <v>1178</v>
      </c>
      <c r="G12" t="s">
        <v>1165</v>
      </c>
      <c r="H12" t="s">
        <v>1158</v>
      </c>
      <c r="I12" t="s">
        <v>733</v>
      </c>
      <c r="J12" t="s">
        <v>1233</v>
      </c>
      <c r="K12">
        <v>61336</v>
      </c>
      <c r="L12" t="s">
        <v>1160</v>
      </c>
      <c r="M12" s="15">
        <v>-2.756193627</v>
      </c>
      <c r="N12">
        <v>2.8452704309999999</v>
      </c>
      <c r="O12">
        <v>-4.0479099099999996</v>
      </c>
      <c r="P12" s="15">
        <v>-2.9636068619999998</v>
      </c>
      <c r="Q12">
        <v>3.2175095890000001</v>
      </c>
      <c r="R12" s="15">
        <v>45.826624350000003</v>
      </c>
      <c r="S12" s="15">
        <v>56.521476200000002</v>
      </c>
      <c r="T12">
        <v>85.578650600000003</v>
      </c>
      <c r="U12">
        <v>-999</v>
      </c>
      <c r="V12">
        <v>2.836151665</v>
      </c>
      <c r="W12">
        <v>72.107257739999994</v>
      </c>
      <c r="X12">
        <v>56.77760035</v>
      </c>
      <c r="Y12">
        <v>58.582193689999997</v>
      </c>
      <c r="Z12">
        <v>37.598506270000001</v>
      </c>
      <c r="AA12">
        <v>30.137717689999999</v>
      </c>
      <c r="AB12">
        <v>2939.1203580000001</v>
      </c>
      <c r="AC12">
        <v>46.449969930000002</v>
      </c>
      <c r="AD12">
        <v>17.771899950000002</v>
      </c>
      <c r="AE12">
        <v>8.2088618140000005</v>
      </c>
      <c r="AF12">
        <v>56579.983359999998</v>
      </c>
      <c r="AG12">
        <v>1.2712328770000001</v>
      </c>
      <c r="AH12">
        <v>8.5452054789999998</v>
      </c>
      <c r="AI12">
        <v>23503</v>
      </c>
      <c r="AJ12">
        <v>18283.13407</v>
      </c>
      <c r="AK12">
        <v>18.412132020000001</v>
      </c>
      <c r="AL12">
        <v>140.23537490000001</v>
      </c>
      <c r="AM12">
        <v>35.052631580000003</v>
      </c>
      <c r="AN12" t="s">
        <v>1173</v>
      </c>
      <c r="AO12">
        <v>67.90529137</v>
      </c>
      <c r="AP12">
        <v>7.4239549990000002</v>
      </c>
      <c r="AQ12">
        <v>36.753460959999998</v>
      </c>
      <c r="AR12">
        <v>-0.73206969</v>
      </c>
      <c r="AS12">
        <v>-2.756031369</v>
      </c>
      <c r="AT12">
        <v>0.27976526400000001</v>
      </c>
      <c r="AU12">
        <v>-3.5607002579999998</v>
      </c>
    </row>
    <row r="13" spans="1:47" x14ac:dyDescent="0.25">
      <c r="A13">
        <v>910</v>
      </c>
      <c r="B13" t="s">
        <v>1168</v>
      </c>
      <c r="C13">
        <v>2019</v>
      </c>
      <c r="D13" t="s">
        <v>223</v>
      </c>
      <c r="E13" t="s">
        <v>1169</v>
      </c>
      <c r="F13" t="s">
        <v>1156</v>
      </c>
      <c r="G13" t="s">
        <v>1165</v>
      </c>
      <c r="H13" t="s">
        <v>1170</v>
      </c>
      <c r="I13" t="s">
        <v>1171</v>
      </c>
      <c r="J13" t="s">
        <v>1172</v>
      </c>
      <c r="K13">
        <v>61304</v>
      </c>
      <c r="L13" t="s">
        <v>1160</v>
      </c>
      <c r="M13" s="15">
        <v>10.284664429999999</v>
      </c>
      <c r="N13">
        <v>12.87195651</v>
      </c>
      <c r="O13">
        <v>29.19197419</v>
      </c>
      <c r="P13" s="15">
        <v>9.2901807820000002</v>
      </c>
      <c r="Q13">
        <v>3.4736922030000001</v>
      </c>
      <c r="R13" s="15">
        <v>88.094202499999994</v>
      </c>
      <c r="S13" s="15">
        <v>55.968634780000002</v>
      </c>
      <c r="T13">
        <v>63.956974969999997</v>
      </c>
      <c r="U13">
        <v>5.4269918869999998</v>
      </c>
      <c r="V13">
        <v>24.47787576</v>
      </c>
      <c r="W13">
        <v>67.525585640000003</v>
      </c>
      <c r="X13">
        <v>24.270816759999999</v>
      </c>
      <c r="Y13">
        <v>92.203898050000006</v>
      </c>
      <c r="Z13">
        <v>44.07957073</v>
      </c>
      <c r="AA13">
        <v>74.962775410000006</v>
      </c>
      <c r="AB13">
        <v>3469.5586589999998</v>
      </c>
      <c r="AC13">
        <v>55.83088394</v>
      </c>
      <c r="AD13">
        <v>13.27321092</v>
      </c>
      <c r="AE13">
        <v>14.074518299999999</v>
      </c>
      <c r="AF13">
        <v>62735.542930000003</v>
      </c>
      <c r="AG13">
        <v>1.24109589</v>
      </c>
      <c r="AH13">
        <v>0.58630137000000004</v>
      </c>
      <c r="AI13">
        <v>5489</v>
      </c>
      <c r="AJ13">
        <v>29000.546549999999</v>
      </c>
      <c r="AK13">
        <v>8.5078534030000004</v>
      </c>
      <c r="AL13">
        <v>66.800014219999994</v>
      </c>
      <c r="AM13">
        <v>22.957198439999999</v>
      </c>
      <c r="AN13" t="s">
        <v>1173</v>
      </c>
      <c r="AO13">
        <v>55.414529459999997</v>
      </c>
      <c r="AP13">
        <v>1.243838175</v>
      </c>
      <c r="AQ13">
        <v>20.493535399999999</v>
      </c>
      <c r="AR13">
        <v>2.6572775040000001</v>
      </c>
      <c r="AS13">
        <v>14.48014105</v>
      </c>
      <c r="AT13">
        <v>10.005019580000001</v>
      </c>
      <c r="AU13">
        <v>16.58602995</v>
      </c>
    </row>
    <row r="14" spans="1:47" x14ac:dyDescent="0.25">
      <c r="A14">
        <v>956</v>
      </c>
      <c r="B14" t="s">
        <v>1186</v>
      </c>
      <c r="C14">
        <v>2019</v>
      </c>
      <c r="D14" t="s">
        <v>223</v>
      </c>
      <c r="E14" t="s">
        <v>1155</v>
      </c>
      <c r="F14" t="s">
        <v>1156</v>
      </c>
      <c r="G14" t="s">
        <v>1165</v>
      </c>
      <c r="H14" t="s">
        <v>1170</v>
      </c>
      <c r="I14" t="s">
        <v>764</v>
      </c>
      <c r="J14" t="s">
        <v>1187</v>
      </c>
      <c r="K14">
        <v>61309</v>
      </c>
      <c r="L14" t="s">
        <v>1160</v>
      </c>
      <c r="M14" s="15">
        <v>-5.8990838109999997</v>
      </c>
      <c r="N14">
        <v>-2.7372883460000001</v>
      </c>
      <c r="O14">
        <v>-9.7009182050000007</v>
      </c>
      <c r="P14" s="15">
        <v>-4.7279332040000002</v>
      </c>
      <c r="Q14">
        <v>3.1468512149999999</v>
      </c>
      <c r="R14" s="15">
        <v>99.49918744</v>
      </c>
      <c r="S14" s="15">
        <v>55.135156330000001</v>
      </c>
      <c r="T14">
        <v>78.153098229999998</v>
      </c>
      <c r="U14">
        <v>-999</v>
      </c>
      <c r="V14">
        <v>12.2852815</v>
      </c>
      <c r="W14">
        <v>71.575596930000003</v>
      </c>
      <c r="X14">
        <v>41.477564809999997</v>
      </c>
      <c r="Y14">
        <v>55.581576890000001</v>
      </c>
      <c r="Z14">
        <v>33.889813500000002</v>
      </c>
      <c r="AA14">
        <v>48.266801399999999</v>
      </c>
      <c r="AB14">
        <v>6340.1350709999997</v>
      </c>
      <c r="AC14">
        <v>35.02384644</v>
      </c>
      <c r="AD14">
        <v>17.314312170000001</v>
      </c>
      <c r="AE14">
        <v>9.6289828859999993</v>
      </c>
      <c r="AF14">
        <v>61561.26672</v>
      </c>
      <c r="AG14">
        <v>0.93150684900000003</v>
      </c>
      <c r="AH14">
        <v>2.5780821920000001</v>
      </c>
      <c r="AI14">
        <v>15841</v>
      </c>
      <c r="AJ14">
        <v>25014.17209</v>
      </c>
      <c r="AK14">
        <v>8.8873499539999994</v>
      </c>
      <c r="AL14">
        <v>43.776809479999997</v>
      </c>
      <c r="AM14">
        <v>32.746478869999997</v>
      </c>
      <c r="AN14" t="s">
        <v>1167</v>
      </c>
      <c r="AO14">
        <v>43.864662529999997</v>
      </c>
      <c r="AP14">
        <v>3.3279845269999999</v>
      </c>
      <c r="AQ14">
        <v>21.84112506</v>
      </c>
      <c r="AR14">
        <v>11.6643936</v>
      </c>
      <c r="AS14">
        <v>10.754088550000001</v>
      </c>
      <c r="AT14">
        <v>32.291297040000003</v>
      </c>
      <c r="AU14">
        <v>58.530391600000002</v>
      </c>
    </row>
    <row r="15" spans="1:47" x14ac:dyDescent="0.25">
      <c r="A15">
        <v>1001</v>
      </c>
      <c r="B15" t="s">
        <v>1197</v>
      </c>
      <c r="C15">
        <v>2019</v>
      </c>
      <c r="D15" t="s">
        <v>223</v>
      </c>
      <c r="E15" t="s">
        <v>1175</v>
      </c>
      <c r="F15" t="s">
        <v>1178</v>
      </c>
      <c r="G15" t="s">
        <v>1157</v>
      </c>
      <c r="H15" t="s">
        <v>1170</v>
      </c>
      <c r="I15" t="s">
        <v>754</v>
      </c>
      <c r="J15" t="s">
        <v>1198</v>
      </c>
      <c r="K15">
        <v>61311</v>
      </c>
      <c r="L15" t="s">
        <v>1160</v>
      </c>
      <c r="M15" s="15">
        <v>-0.59382332199999999</v>
      </c>
      <c r="N15">
        <v>1.1198537099999999</v>
      </c>
      <c r="O15">
        <v>-1.0014806300000001</v>
      </c>
      <c r="P15" s="15">
        <v>-3.6089132099999999</v>
      </c>
      <c r="Q15">
        <v>1.3338614070000001</v>
      </c>
      <c r="R15" s="15">
        <v>91.51227514</v>
      </c>
      <c r="S15" s="15">
        <v>53.9556659</v>
      </c>
      <c r="T15">
        <v>76.116392430000005</v>
      </c>
      <c r="U15">
        <v>0.27912586900000003</v>
      </c>
      <c r="V15">
        <v>19.001999300000001</v>
      </c>
      <c r="W15">
        <v>39.906471699999997</v>
      </c>
      <c r="X15">
        <v>29.607209229999999</v>
      </c>
      <c r="Y15">
        <v>77.859154930000003</v>
      </c>
      <c r="Z15">
        <v>49.088515649999998</v>
      </c>
      <c r="AA15">
        <v>45.123610489999997</v>
      </c>
      <c r="AB15">
        <v>1915.5512470000001</v>
      </c>
      <c r="AC15">
        <v>57.330149919999997</v>
      </c>
      <c r="AD15">
        <v>9.1042048300000005</v>
      </c>
      <c r="AE15">
        <v>14.000599940000001</v>
      </c>
      <c r="AF15">
        <v>58867.019130000001</v>
      </c>
      <c r="AG15">
        <v>3.3315068490000002</v>
      </c>
      <c r="AH15">
        <v>1.5315068489999999</v>
      </c>
      <c r="AI15">
        <v>3442</v>
      </c>
      <c r="AJ15">
        <v>25793.143520000001</v>
      </c>
      <c r="AK15">
        <v>12.28070175</v>
      </c>
      <c r="AL15">
        <v>46.033852019999998</v>
      </c>
      <c r="AM15">
        <v>80.165289259999994</v>
      </c>
      <c r="AN15" t="s">
        <v>1167</v>
      </c>
      <c r="AO15">
        <v>61.64827373</v>
      </c>
      <c r="AP15">
        <v>0.59540418900000003</v>
      </c>
      <c r="AQ15">
        <v>14.07989244</v>
      </c>
      <c r="AR15">
        <v>7.6492616230000001</v>
      </c>
      <c r="AS15">
        <v>2.265053048</v>
      </c>
      <c r="AT15">
        <v>19.46241127</v>
      </c>
      <c r="AU15">
        <v>18.612344149999998</v>
      </c>
    </row>
    <row r="16" spans="1:47" x14ac:dyDescent="0.25">
      <c r="A16">
        <v>1064</v>
      </c>
      <c r="B16" t="s">
        <v>1212</v>
      </c>
      <c r="C16">
        <v>2019</v>
      </c>
      <c r="D16" t="s">
        <v>223</v>
      </c>
      <c r="E16" t="s">
        <v>1155</v>
      </c>
      <c r="F16" t="s">
        <v>1156</v>
      </c>
      <c r="G16" t="s">
        <v>1165</v>
      </c>
      <c r="H16" t="s">
        <v>1170</v>
      </c>
      <c r="I16" t="s">
        <v>55</v>
      </c>
      <c r="J16" t="s">
        <v>1213</v>
      </c>
      <c r="K16">
        <v>61320</v>
      </c>
      <c r="L16" t="s">
        <v>1160</v>
      </c>
      <c r="M16" s="15">
        <v>17.628101439999998</v>
      </c>
      <c r="N16">
        <v>19.858255920000001</v>
      </c>
      <c r="O16">
        <v>14.88764044</v>
      </c>
      <c r="P16" s="15">
        <v>17.332022429999999</v>
      </c>
      <c r="Q16">
        <v>2.5347634499999998</v>
      </c>
      <c r="R16" s="15">
        <v>349.71956249999999</v>
      </c>
      <c r="S16" s="15">
        <v>52.726546159999998</v>
      </c>
      <c r="T16">
        <v>68.903258559999998</v>
      </c>
      <c r="U16">
        <v>12.51764811</v>
      </c>
      <c r="V16">
        <v>26.28159935</v>
      </c>
      <c r="W16">
        <v>84.155077590000005</v>
      </c>
      <c r="X16">
        <v>44.405069079999997</v>
      </c>
      <c r="Y16">
        <v>61.607588620000001</v>
      </c>
      <c r="Z16">
        <v>26.043722899999999</v>
      </c>
      <c r="AA16">
        <v>38.070601789999998</v>
      </c>
      <c r="AB16">
        <v>4835.5290910000003</v>
      </c>
      <c r="AC16">
        <v>36.778159389999999</v>
      </c>
      <c r="AD16">
        <v>10.56229314</v>
      </c>
      <c r="AE16">
        <v>7.3099477650000004</v>
      </c>
      <c r="AF16">
        <v>78502.717539999998</v>
      </c>
      <c r="AG16">
        <v>1.8739726029999999</v>
      </c>
      <c r="AH16">
        <v>3.61369863</v>
      </c>
      <c r="AI16">
        <v>14810</v>
      </c>
      <c r="AJ16">
        <v>29260.803510000002</v>
      </c>
      <c r="AK16">
        <v>6.604342581</v>
      </c>
      <c r="AL16">
        <v>44.468893129999998</v>
      </c>
      <c r="AM16">
        <v>54.104477610000004</v>
      </c>
      <c r="AN16" t="s">
        <v>1161</v>
      </c>
      <c r="AO16">
        <v>85.208264499999999</v>
      </c>
      <c r="AP16">
        <v>2.1409035460000001</v>
      </c>
      <c r="AQ16">
        <v>15.85716521</v>
      </c>
      <c r="AR16">
        <v>11.870542009999999</v>
      </c>
      <c r="AS16">
        <v>14.218656749999999</v>
      </c>
      <c r="AT16">
        <v>37.423901100000002</v>
      </c>
      <c r="AU16">
        <v>35.465384440000001</v>
      </c>
    </row>
    <row r="17" spans="1:47" x14ac:dyDescent="0.25">
      <c r="A17">
        <v>919</v>
      </c>
      <c r="B17" t="s">
        <v>1174</v>
      </c>
      <c r="C17">
        <v>2019</v>
      </c>
      <c r="D17" t="s">
        <v>223</v>
      </c>
      <c r="E17" t="s">
        <v>1175</v>
      </c>
      <c r="F17" t="s">
        <v>1156</v>
      </c>
      <c r="G17" t="s">
        <v>1157</v>
      </c>
      <c r="H17" t="s">
        <v>1170</v>
      </c>
      <c r="I17" t="s">
        <v>729</v>
      </c>
      <c r="J17" t="s">
        <v>1176</v>
      </c>
      <c r="K17">
        <v>61305</v>
      </c>
      <c r="L17" t="s">
        <v>1160</v>
      </c>
      <c r="M17" s="15">
        <v>-1.843144983</v>
      </c>
      <c r="N17">
        <v>7.5460475840000001</v>
      </c>
      <c r="O17">
        <v>-3.0619222779999999</v>
      </c>
      <c r="P17" s="15">
        <v>-1.971487115</v>
      </c>
      <c r="Q17">
        <v>6.761604932</v>
      </c>
      <c r="R17" s="15">
        <v>145.61718870000001</v>
      </c>
      <c r="S17" s="15">
        <v>50.951332559999997</v>
      </c>
      <c r="T17">
        <v>43.018595050000002</v>
      </c>
      <c r="U17">
        <v>1.761186833</v>
      </c>
      <c r="V17">
        <v>55.51688008</v>
      </c>
      <c r="W17">
        <v>76.91519898</v>
      </c>
      <c r="X17">
        <v>37.008398110000002</v>
      </c>
      <c r="Y17">
        <v>83.457844179999995</v>
      </c>
      <c r="Z17">
        <v>46.996476770000001</v>
      </c>
      <c r="AA17">
        <v>59.315268459999999</v>
      </c>
      <c r="AB17">
        <v>4020.5517239999999</v>
      </c>
      <c r="AC17">
        <v>45.979969189999998</v>
      </c>
      <c r="AD17">
        <v>10.63685978</v>
      </c>
      <c r="AE17">
        <v>10.568860000000001</v>
      </c>
      <c r="AF17">
        <v>62905.002979999997</v>
      </c>
      <c r="AG17">
        <v>1.2</v>
      </c>
      <c r="AH17">
        <v>1.3671232879999999</v>
      </c>
      <c r="AI17">
        <v>5942</v>
      </c>
      <c r="AJ17">
        <v>29631.268929999998</v>
      </c>
      <c r="AK17">
        <v>8.2669932639999999</v>
      </c>
      <c r="AL17">
        <v>18.496548180000001</v>
      </c>
      <c r="AM17">
        <v>62.345679009999998</v>
      </c>
      <c r="AN17" t="s">
        <v>1167</v>
      </c>
      <c r="AO17">
        <v>32.09506056</v>
      </c>
      <c r="AP17">
        <v>3.4525323760000002</v>
      </c>
      <c r="AQ17">
        <v>11.97606652</v>
      </c>
      <c r="AR17">
        <v>9.1802074050000009</v>
      </c>
      <c r="AS17">
        <v>4.615483234</v>
      </c>
      <c r="AT17">
        <v>46.293670400000003</v>
      </c>
      <c r="AU17">
        <v>31.14273197</v>
      </c>
    </row>
    <row r="18" spans="1:47" x14ac:dyDescent="0.25">
      <c r="A18">
        <v>1100</v>
      </c>
      <c r="B18" t="s">
        <v>1220</v>
      </c>
      <c r="C18">
        <v>2019</v>
      </c>
      <c r="D18" t="s">
        <v>223</v>
      </c>
      <c r="E18" t="s">
        <v>1155</v>
      </c>
      <c r="F18" t="s">
        <v>1156</v>
      </c>
      <c r="G18" t="s">
        <v>1165</v>
      </c>
      <c r="H18" t="s">
        <v>1170</v>
      </c>
      <c r="I18" t="s">
        <v>1221</v>
      </c>
      <c r="J18" t="s">
        <v>1222</v>
      </c>
      <c r="K18">
        <v>61324</v>
      </c>
      <c r="L18" t="s">
        <v>1160</v>
      </c>
      <c r="M18" s="15">
        <v>-0.42665582299999999</v>
      </c>
      <c r="N18">
        <v>1.7469213770000001</v>
      </c>
      <c r="O18">
        <v>-0.28062921000000002</v>
      </c>
      <c r="P18" s="15">
        <v>-13.82102677</v>
      </c>
      <c r="Q18">
        <v>4.7718557180000003</v>
      </c>
      <c r="R18" s="15">
        <v>265.97049199999998</v>
      </c>
      <c r="S18" s="15">
        <v>50.123138240000003</v>
      </c>
      <c r="T18">
        <v>71.206868639999996</v>
      </c>
      <c r="U18">
        <v>4.3190008799999999</v>
      </c>
      <c r="V18">
        <v>24.63317035</v>
      </c>
      <c r="W18">
        <v>81.483448999999993</v>
      </c>
      <c r="X18">
        <v>34.535497839999998</v>
      </c>
      <c r="Y18">
        <v>39.024390240000002</v>
      </c>
      <c r="Z18">
        <v>31.308755860000002</v>
      </c>
      <c r="AA18">
        <v>65.547993460000001</v>
      </c>
      <c r="AB18">
        <v>-999</v>
      </c>
      <c r="AC18">
        <v>42.685494439999999</v>
      </c>
      <c r="AD18">
        <v>5.687919495</v>
      </c>
      <c r="AE18">
        <v>13.90877272</v>
      </c>
      <c r="AF18">
        <v>97790.12225</v>
      </c>
      <c r="AG18">
        <v>0.70684931500000003</v>
      </c>
      <c r="AH18">
        <v>4.5726027399999998</v>
      </c>
      <c r="AI18">
        <v>38540</v>
      </c>
      <c r="AJ18">
        <v>44996.834459999998</v>
      </c>
      <c r="AK18">
        <v>4.6771340109999997</v>
      </c>
      <c r="AL18">
        <v>35.110290599999999</v>
      </c>
      <c r="AM18">
        <v>16.414141409999999</v>
      </c>
      <c r="AN18" t="s">
        <v>1161</v>
      </c>
      <c r="AO18">
        <v>46.369069469999999</v>
      </c>
      <c r="AP18">
        <v>2.951912767</v>
      </c>
      <c r="AQ18">
        <v>8.3627100890000001</v>
      </c>
      <c r="AR18">
        <v>7.7861565690000001</v>
      </c>
      <c r="AS18">
        <v>-3.223193062</v>
      </c>
      <c r="AT18">
        <v>20.781658849999999</v>
      </c>
      <c r="AU18">
        <v>2.6798001720000002</v>
      </c>
    </row>
    <row r="19" spans="1:47" x14ac:dyDescent="0.25">
      <c r="A19">
        <v>1117</v>
      </c>
      <c r="B19" t="s">
        <v>1225</v>
      </c>
      <c r="C19">
        <v>2019</v>
      </c>
      <c r="D19" t="s">
        <v>223</v>
      </c>
      <c r="E19" t="s">
        <v>1175</v>
      </c>
      <c r="F19" t="s">
        <v>1156</v>
      </c>
      <c r="G19" t="s">
        <v>1165</v>
      </c>
      <c r="H19" t="s">
        <v>1158</v>
      </c>
      <c r="I19" t="s">
        <v>1226</v>
      </c>
      <c r="J19" t="s">
        <v>1227</v>
      </c>
      <c r="K19">
        <v>61326</v>
      </c>
      <c r="L19" t="s">
        <v>1160</v>
      </c>
      <c r="M19" s="15">
        <v>-20.220365869999998</v>
      </c>
      <c r="N19">
        <v>-20.220365869999998</v>
      </c>
      <c r="O19">
        <v>-999</v>
      </c>
      <c r="P19" s="15">
        <v>-19.3977544</v>
      </c>
      <c r="Q19">
        <v>-999</v>
      </c>
      <c r="R19" s="15">
        <v>2.685429E-3</v>
      </c>
      <c r="S19" s="15">
        <v>46.80166243</v>
      </c>
      <c r="T19">
        <v>-999</v>
      </c>
      <c r="U19">
        <v>-999</v>
      </c>
      <c r="V19">
        <v>-999</v>
      </c>
      <c r="W19">
        <v>85.669154199999994</v>
      </c>
      <c r="X19">
        <v>61.33021506</v>
      </c>
      <c r="Y19">
        <v>43.911671920000003</v>
      </c>
      <c r="Z19">
        <v>27.775623719999999</v>
      </c>
      <c r="AA19">
        <v>37.012338079999999</v>
      </c>
      <c r="AB19">
        <v>3782.54</v>
      </c>
      <c r="AC19">
        <v>40.537609310000001</v>
      </c>
      <c r="AD19">
        <v>-999</v>
      </c>
      <c r="AE19">
        <v>3.414348876</v>
      </c>
      <c r="AF19">
        <v>75148.095879999993</v>
      </c>
      <c r="AG19">
        <v>1.364383562</v>
      </c>
      <c r="AH19">
        <v>2.978082192</v>
      </c>
      <c r="AI19">
        <v>25342</v>
      </c>
      <c r="AJ19">
        <v>38597.703419999998</v>
      </c>
      <c r="AK19">
        <v>4.4758692269999996</v>
      </c>
      <c r="AL19">
        <v>13.51248462</v>
      </c>
      <c r="AM19">
        <v>14.161392409999999</v>
      </c>
      <c r="AN19" t="s">
        <v>1167</v>
      </c>
      <c r="AO19">
        <v>60.676759609999998</v>
      </c>
      <c r="AP19">
        <v>1.214627586</v>
      </c>
      <c r="AQ19">
        <v>21.077714709999999</v>
      </c>
      <c r="AR19">
        <v>-999</v>
      </c>
      <c r="AS19">
        <v>-999</v>
      </c>
      <c r="AT19">
        <v>3.9764078949999999</v>
      </c>
      <c r="AU19">
        <v>-21.46227549</v>
      </c>
    </row>
    <row r="20" spans="1:47" x14ac:dyDescent="0.25">
      <c r="A20">
        <v>892</v>
      </c>
      <c r="B20" t="s">
        <v>1162</v>
      </c>
      <c r="C20">
        <v>2019</v>
      </c>
      <c r="D20" t="s">
        <v>223</v>
      </c>
      <c r="E20" t="s">
        <v>1155</v>
      </c>
      <c r="F20" t="s">
        <v>1156</v>
      </c>
      <c r="G20" t="s">
        <v>1157</v>
      </c>
      <c r="H20" t="s">
        <v>1158</v>
      </c>
      <c r="I20" t="s">
        <v>712</v>
      </c>
      <c r="J20" t="s">
        <v>1163</v>
      </c>
      <c r="K20">
        <v>61301</v>
      </c>
      <c r="L20" t="s">
        <v>1160</v>
      </c>
      <c r="M20" s="15">
        <v>10.64655005</v>
      </c>
      <c r="N20">
        <v>13.452264489999999</v>
      </c>
      <c r="O20">
        <v>12.84433804</v>
      </c>
      <c r="P20" s="15">
        <v>4.4937552829999996</v>
      </c>
      <c r="Q20">
        <v>4.3877379339999996</v>
      </c>
      <c r="R20" s="15">
        <v>377.88654869999999</v>
      </c>
      <c r="S20" s="15">
        <v>44.890506219999999</v>
      </c>
      <c r="T20">
        <v>47.052950430000003</v>
      </c>
      <c r="U20">
        <v>7.1905829910000003</v>
      </c>
      <c r="V20">
        <v>49.75402966</v>
      </c>
      <c r="W20">
        <v>85.722048430000001</v>
      </c>
      <c r="X20">
        <v>45.729568159999999</v>
      </c>
      <c r="Y20">
        <v>75.48493603</v>
      </c>
      <c r="Z20">
        <v>41.950612409999998</v>
      </c>
      <c r="AA20">
        <v>37.50782658</v>
      </c>
      <c r="AB20">
        <v>1312.6874330000001</v>
      </c>
      <c r="AC20">
        <v>42.575113719999997</v>
      </c>
      <c r="AD20">
        <v>9.9072410600000005</v>
      </c>
      <c r="AE20">
        <v>2.9619030099999999</v>
      </c>
      <c r="AF20">
        <v>71101.546730000002</v>
      </c>
      <c r="AG20">
        <v>2.5890410959999999</v>
      </c>
      <c r="AH20">
        <v>4.0493150680000003</v>
      </c>
      <c r="AI20">
        <v>16487</v>
      </c>
      <c r="AJ20">
        <v>25903.226780000001</v>
      </c>
      <c r="AK20">
        <v>15.401301520000001</v>
      </c>
      <c r="AL20">
        <v>29.902528149999998</v>
      </c>
      <c r="AM20">
        <v>44.757433489999997</v>
      </c>
      <c r="AN20" t="s">
        <v>1161</v>
      </c>
      <c r="AO20">
        <v>71.229400209999994</v>
      </c>
      <c r="AP20">
        <v>2.3341117410000001</v>
      </c>
      <c r="AQ20">
        <v>18.948097570000002</v>
      </c>
      <c r="AR20">
        <v>17.89064917</v>
      </c>
      <c r="AS20">
        <v>18.218187919999998</v>
      </c>
      <c r="AT20">
        <v>34.568262580000003</v>
      </c>
      <c r="AU20">
        <v>45.630833809999999</v>
      </c>
    </row>
    <row r="21" spans="1:47" x14ac:dyDescent="0.25">
      <c r="A21">
        <v>1073</v>
      </c>
      <c r="B21" t="s">
        <v>1214</v>
      </c>
      <c r="C21">
        <v>2019</v>
      </c>
      <c r="D21" t="s">
        <v>223</v>
      </c>
      <c r="E21" t="s">
        <v>1155</v>
      </c>
      <c r="F21" t="s">
        <v>1156</v>
      </c>
      <c r="G21" t="s">
        <v>1157</v>
      </c>
      <c r="H21" t="s">
        <v>1158</v>
      </c>
      <c r="I21" t="s">
        <v>758</v>
      </c>
      <c r="J21" t="s">
        <v>1215</v>
      </c>
      <c r="K21">
        <v>61321</v>
      </c>
      <c r="L21" t="s">
        <v>1160</v>
      </c>
      <c r="M21" s="15">
        <v>7.2832328669999997</v>
      </c>
      <c r="N21">
        <v>10.96433934</v>
      </c>
      <c r="O21">
        <v>11.86702449</v>
      </c>
      <c r="P21" s="15">
        <v>6.955122716</v>
      </c>
      <c r="Q21">
        <v>2.0398663770000001</v>
      </c>
      <c r="R21" s="15">
        <v>109.4320309</v>
      </c>
      <c r="S21" s="15">
        <v>40.146965739999999</v>
      </c>
      <c r="T21">
        <v>64.291972009999995</v>
      </c>
      <c r="U21">
        <v>3.1960658309999999</v>
      </c>
      <c r="V21">
        <v>27.25008326</v>
      </c>
      <c r="W21">
        <v>84.679801449999999</v>
      </c>
      <c r="X21">
        <v>54.98374312</v>
      </c>
      <c r="Y21">
        <v>70.317389360000007</v>
      </c>
      <c r="Z21">
        <v>35.677774880000001</v>
      </c>
      <c r="AA21">
        <v>24.215953219999999</v>
      </c>
      <c r="AB21">
        <v>2893.818076</v>
      </c>
      <c r="AC21">
        <v>45.248960910000001</v>
      </c>
      <c r="AD21">
        <v>15.721481860000001</v>
      </c>
      <c r="AE21">
        <v>5.54187808</v>
      </c>
      <c r="AF21">
        <v>75027.898060000007</v>
      </c>
      <c r="AG21">
        <v>1.9863013700000001</v>
      </c>
      <c r="AH21">
        <v>4.1424657529999998</v>
      </c>
      <c r="AI21">
        <v>12781</v>
      </c>
      <c r="AJ21">
        <v>24138.917140000001</v>
      </c>
      <c r="AK21">
        <v>9.0341753340000004</v>
      </c>
      <c r="AL21">
        <v>73.508925169999998</v>
      </c>
      <c r="AM21">
        <v>35.087719300000003</v>
      </c>
      <c r="AN21" t="s">
        <v>1161</v>
      </c>
      <c r="AO21">
        <v>18.072661230000001</v>
      </c>
      <c r="AP21">
        <v>3.726735422</v>
      </c>
      <c r="AQ21">
        <v>24.22406801</v>
      </c>
      <c r="AR21">
        <v>11.600221100000001</v>
      </c>
      <c r="AS21">
        <v>8.4466805699999998</v>
      </c>
      <c r="AT21">
        <v>30.622846249999998</v>
      </c>
      <c r="AU21">
        <v>27.117984230000001</v>
      </c>
    </row>
    <row r="22" spans="1:47" x14ac:dyDescent="0.25">
      <c r="A22">
        <v>1091</v>
      </c>
      <c r="B22" t="s">
        <v>1218</v>
      </c>
      <c r="C22">
        <v>2019</v>
      </c>
      <c r="D22" t="s">
        <v>223</v>
      </c>
      <c r="E22" t="s">
        <v>1155</v>
      </c>
      <c r="F22" t="s">
        <v>1156</v>
      </c>
      <c r="G22" t="s">
        <v>1157</v>
      </c>
      <c r="H22" t="s">
        <v>1170</v>
      </c>
      <c r="I22" t="s">
        <v>735</v>
      </c>
      <c r="J22" t="s">
        <v>1219</v>
      </c>
      <c r="K22">
        <v>61323</v>
      </c>
      <c r="L22" t="s">
        <v>1160</v>
      </c>
      <c r="M22" s="15">
        <v>5.36533777</v>
      </c>
      <c r="N22">
        <v>9.9808434810000008</v>
      </c>
      <c r="O22">
        <v>5.421789704</v>
      </c>
      <c r="P22" s="15">
        <v>4.82866309</v>
      </c>
      <c r="Q22">
        <v>7.279203538</v>
      </c>
      <c r="R22" s="15">
        <v>127.64675130000001</v>
      </c>
      <c r="S22" s="15">
        <v>40.121265129999998</v>
      </c>
      <c r="T22">
        <v>92.866714900000005</v>
      </c>
      <c r="U22">
        <v>-999</v>
      </c>
      <c r="V22">
        <v>-999</v>
      </c>
      <c r="W22">
        <v>83.444531870000006</v>
      </c>
      <c r="X22">
        <v>37.525606699999997</v>
      </c>
      <c r="Y22">
        <v>61.643286570000001</v>
      </c>
      <c r="Z22">
        <v>36.274219379999998</v>
      </c>
      <c r="AA22">
        <v>45.242574619999999</v>
      </c>
      <c r="AB22">
        <v>2443.442446</v>
      </c>
      <c r="AC22">
        <v>37.824673249999996</v>
      </c>
      <c r="AD22">
        <v>10.867033770000001</v>
      </c>
      <c r="AE22">
        <v>5.0628654549999998</v>
      </c>
      <c r="AF22">
        <v>58585.220569999998</v>
      </c>
      <c r="AG22">
        <v>3.0986301369999998</v>
      </c>
      <c r="AH22">
        <v>3.736986301</v>
      </c>
      <c r="AI22">
        <v>16551</v>
      </c>
      <c r="AJ22">
        <v>20081.747329999998</v>
      </c>
      <c r="AK22">
        <v>16.969238529999998</v>
      </c>
      <c r="AL22">
        <v>51.65604055</v>
      </c>
      <c r="AM22">
        <v>41.984732819999998</v>
      </c>
      <c r="AN22" t="s">
        <v>1161</v>
      </c>
      <c r="AO22">
        <v>61.638566849999997</v>
      </c>
      <c r="AP22">
        <v>4.1199596349999998</v>
      </c>
      <c r="AQ22">
        <v>32.52703167</v>
      </c>
      <c r="AR22">
        <v>11.717958530000001</v>
      </c>
      <c r="AS22">
        <v>10.39047506</v>
      </c>
      <c r="AT22">
        <v>27.799338079999998</v>
      </c>
      <c r="AU22">
        <v>14.79903266</v>
      </c>
    </row>
    <row r="23" spans="1:47" x14ac:dyDescent="0.25">
      <c r="A23">
        <v>1037</v>
      </c>
      <c r="B23" t="s">
        <v>1205</v>
      </c>
      <c r="C23">
        <v>2019</v>
      </c>
      <c r="D23" t="s">
        <v>223</v>
      </c>
      <c r="E23" t="s">
        <v>1155</v>
      </c>
      <c r="F23" t="s">
        <v>1178</v>
      </c>
      <c r="G23" t="s">
        <v>1157</v>
      </c>
      <c r="H23" t="s">
        <v>1170</v>
      </c>
      <c r="I23" t="s">
        <v>759</v>
      </c>
      <c r="J23" t="s">
        <v>1206</v>
      </c>
      <c r="K23">
        <v>61316</v>
      </c>
      <c r="L23" t="s">
        <v>1160</v>
      </c>
      <c r="M23" s="15">
        <v>11.159871920000001</v>
      </c>
      <c r="N23">
        <v>7.3094768180000003</v>
      </c>
      <c r="O23">
        <v>54.071289020000002</v>
      </c>
      <c r="P23" s="15">
        <v>2.9247119979999998</v>
      </c>
      <c r="Q23">
        <v>0.95423725400000003</v>
      </c>
      <c r="R23" s="15">
        <v>43.605235569999998</v>
      </c>
      <c r="S23" s="15">
        <v>39.193322369999997</v>
      </c>
      <c r="T23">
        <v>39.69617762</v>
      </c>
      <c r="U23">
        <v>32.158814040000003</v>
      </c>
      <c r="V23">
        <v>28.84420609</v>
      </c>
      <c r="W23">
        <v>62.659074500000003</v>
      </c>
      <c r="X23">
        <v>24.30066832</v>
      </c>
      <c r="Y23">
        <v>61.648745519999999</v>
      </c>
      <c r="Z23">
        <v>38.484508839999997</v>
      </c>
      <c r="AA23">
        <v>50.57613679</v>
      </c>
      <c r="AB23">
        <v>2924.241509</v>
      </c>
      <c r="AC23">
        <v>54.150546249999998</v>
      </c>
      <c r="AD23">
        <v>22.108814500000001</v>
      </c>
      <c r="AE23">
        <v>9.9325352690000006</v>
      </c>
      <c r="AF23">
        <v>64883.681750000003</v>
      </c>
      <c r="AG23">
        <v>1.449315068</v>
      </c>
      <c r="AH23">
        <v>1.6082191779999999</v>
      </c>
      <c r="AI23">
        <v>20273</v>
      </c>
      <c r="AJ23">
        <v>26140.359100000001</v>
      </c>
      <c r="AK23">
        <v>10.77322455</v>
      </c>
      <c r="AL23">
        <v>35.121191140000001</v>
      </c>
      <c r="AM23">
        <v>21.05263158</v>
      </c>
      <c r="AN23" t="s">
        <v>1167</v>
      </c>
      <c r="AO23">
        <v>46.583434279999999</v>
      </c>
      <c r="AP23">
        <v>0.61888380700000001</v>
      </c>
      <c r="AQ23">
        <v>18.290809639999999</v>
      </c>
      <c r="AR23">
        <v>-4.2690478509999998</v>
      </c>
      <c r="AS23">
        <v>5.1742228350000001</v>
      </c>
      <c r="AT23">
        <v>-3.2052186410000001</v>
      </c>
      <c r="AU23">
        <v>29.457454890000001</v>
      </c>
    </row>
    <row r="24" spans="1:47" x14ac:dyDescent="0.25">
      <c r="A24">
        <v>1055</v>
      </c>
      <c r="B24" t="s">
        <v>1209</v>
      </c>
      <c r="C24">
        <v>2019</v>
      </c>
      <c r="D24" t="s">
        <v>223</v>
      </c>
      <c r="E24" t="s">
        <v>1169</v>
      </c>
      <c r="F24" t="s">
        <v>1156</v>
      </c>
      <c r="G24" t="s">
        <v>1165</v>
      </c>
      <c r="H24" t="s">
        <v>1170</v>
      </c>
      <c r="I24" t="s">
        <v>1210</v>
      </c>
      <c r="J24" t="s">
        <v>1211</v>
      </c>
      <c r="K24">
        <v>61319</v>
      </c>
      <c r="L24" t="s">
        <v>1160</v>
      </c>
      <c r="M24" s="15">
        <v>6.469219936</v>
      </c>
      <c r="N24">
        <v>1.3216355479999999</v>
      </c>
      <c r="O24">
        <v>15.77981763</v>
      </c>
      <c r="P24" s="15">
        <v>-2.543748694</v>
      </c>
      <c r="Q24">
        <v>1.8151864390000001</v>
      </c>
      <c r="R24" s="15">
        <v>44.283579830000001</v>
      </c>
      <c r="S24" s="15">
        <v>38.934251940000003</v>
      </c>
      <c r="T24">
        <v>51.032951609999998</v>
      </c>
      <c r="U24">
        <v>27.92298727</v>
      </c>
      <c r="V24">
        <v>38.283956259999997</v>
      </c>
      <c r="W24">
        <v>87.196976829999997</v>
      </c>
      <c r="X24">
        <v>28.667425219999998</v>
      </c>
      <c r="Y24">
        <v>54.658385090000003</v>
      </c>
      <c r="Z24">
        <v>20.29798147</v>
      </c>
      <c r="AA24">
        <v>64.660398499999999</v>
      </c>
      <c r="AB24">
        <v>4984.9222220000001</v>
      </c>
      <c r="AC24">
        <v>51.491241960000004</v>
      </c>
      <c r="AD24">
        <v>24.478377420000001</v>
      </c>
      <c r="AE24">
        <v>8.2478826000000005</v>
      </c>
      <c r="AF24">
        <v>69526.948050000006</v>
      </c>
      <c r="AG24">
        <v>0.27671232899999998</v>
      </c>
      <c r="AH24">
        <v>0.60547945199999997</v>
      </c>
      <c r="AI24">
        <v>38528</v>
      </c>
      <c r="AJ24">
        <v>24493.991379999999</v>
      </c>
      <c r="AK24">
        <v>13.444837570000001</v>
      </c>
      <c r="AL24">
        <v>25.301459510000001</v>
      </c>
      <c r="AM24">
        <v>38.271604940000003</v>
      </c>
      <c r="AN24" t="s">
        <v>1167</v>
      </c>
      <c r="AO24">
        <v>96.312091600000002</v>
      </c>
      <c r="AP24">
        <v>11.110086259999999</v>
      </c>
      <c r="AQ24">
        <v>25.61551278</v>
      </c>
      <c r="AR24">
        <v>13.203519330000001</v>
      </c>
      <c r="AS24">
        <v>10.706751479999999</v>
      </c>
      <c r="AT24">
        <v>21.07697082</v>
      </c>
      <c r="AU24">
        <v>47.942272780000003</v>
      </c>
    </row>
    <row r="25" spans="1:47" x14ac:dyDescent="0.25">
      <c r="A25">
        <v>883</v>
      </c>
      <c r="B25" t="s">
        <v>1154</v>
      </c>
      <c r="C25">
        <v>2019</v>
      </c>
      <c r="D25" t="s">
        <v>223</v>
      </c>
      <c r="E25" t="s">
        <v>1155</v>
      </c>
      <c r="F25" t="s">
        <v>1156</v>
      </c>
      <c r="G25" t="s">
        <v>1157</v>
      </c>
      <c r="H25" t="s">
        <v>1158</v>
      </c>
      <c r="I25" t="s">
        <v>700</v>
      </c>
      <c r="J25" t="s">
        <v>1159</v>
      </c>
      <c r="K25">
        <v>61303</v>
      </c>
      <c r="L25" t="s">
        <v>1160</v>
      </c>
      <c r="M25" s="15">
        <v>7.9688511530000001</v>
      </c>
      <c r="N25">
        <v>7.7648319920000004</v>
      </c>
      <c r="O25">
        <v>46.149776699999997</v>
      </c>
      <c r="P25" s="15">
        <v>7.7648319920000004</v>
      </c>
      <c r="Q25">
        <v>1.750036929</v>
      </c>
      <c r="R25" s="15">
        <v>1.449639777</v>
      </c>
      <c r="S25" s="15">
        <v>37.477258759999998</v>
      </c>
      <c r="T25">
        <v>56.446982900000002</v>
      </c>
      <c r="U25">
        <v>-999</v>
      </c>
      <c r="V25">
        <v>21.79640616</v>
      </c>
      <c r="W25">
        <v>87.030632449999999</v>
      </c>
      <c r="X25">
        <v>40.631148799999998</v>
      </c>
      <c r="Y25">
        <v>62.277580069999999</v>
      </c>
      <c r="Z25">
        <v>39.551109279999999</v>
      </c>
      <c r="AA25">
        <v>38.409616579999998</v>
      </c>
      <c r="AB25">
        <v>4529.6690909999998</v>
      </c>
      <c r="AC25">
        <v>40.628950449999998</v>
      </c>
      <c r="AD25">
        <v>-999</v>
      </c>
      <c r="AE25">
        <v>5.9743830080000002</v>
      </c>
      <c r="AF25">
        <v>79302.988949999999</v>
      </c>
      <c r="AG25">
        <v>0.90136986299999999</v>
      </c>
      <c r="AH25">
        <v>2.9479452049999999</v>
      </c>
      <c r="AI25">
        <v>44082</v>
      </c>
      <c r="AJ25">
        <v>23706.5242</v>
      </c>
      <c r="AK25">
        <v>8.6577244160000006</v>
      </c>
      <c r="AL25">
        <v>7.7750409019999998</v>
      </c>
      <c r="AM25">
        <v>19.703872440000001</v>
      </c>
      <c r="AN25" t="s">
        <v>1161</v>
      </c>
      <c r="AO25">
        <v>43.213468990000003</v>
      </c>
      <c r="AP25">
        <v>3.2844148959999999</v>
      </c>
      <c r="AQ25">
        <v>19.30230748</v>
      </c>
      <c r="AR25">
        <v>2.2020241739999999</v>
      </c>
      <c r="AS25">
        <v>1.9093391900000001</v>
      </c>
      <c r="AT25">
        <v>16.120101330000001</v>
      </c>
      <c r="AU25">
        <v>17.64262196</v>
      </c>
    </row>
    <row r="26" spans="1:47" x14ac:dyDescent="0.25">
      <c r="A26">
        <v>1127</v>
      </c>
      <c r="B26" t="s">
        <v>1228</v>
      </c>
      <c r="C26">
        <v>2019</v>
      </c>
      <c r="D26" t="s">
        <v>223</v>
      </c>
      <c r="E26" t="s">
        <v>1155</v>
      </c>
      <c r="F26" t="s">
        <v>1156</v>
      </c>
      <c r="G26" t="s">
        <v>1157</v>
      </c>
      <c r="H26" t="s">
        <v>1170</v>
      </c>
      <c r="I26" t="s">
        <v>709</v>
      </c>
      <c r="J26" t="s">
        <v>1229</v>
      </c>
      <c r="K26">
        <v>61327</v>
      </c>
      <c r="L26" t="s">
        <v>1160</v>
      </c>
      <c r="M26" s="15">
        <v>0.44570616499999999</v>
      </c>
      <c r="N26">
        <v>7.961880442</v>
      </c>
      <c r="O26">
        <v>1.6210598329999999</v>
      </c>
      <c r="P26" s="15">
        <v>-2.7754410900000002</v>
      </c>
      <c r="Q26">
        <v>1.6819358209999999</v>
      </c>
      <c r="R26" s="15">
        <v>51.234826409999997</v>
      </c>
      <c r="S26" s="15">
        <v>37.110850999999997</v>
      </c>
      <c r="T26">
        <v>29.259321499999999</v>
      </c>
      <c r="U26">
        <v>1.8878422829999999</v>
      </c>
      <c r="V26">
        <v>66.074652029999996</v>
      </c>
      <c r="W26">
        <v>81.688052659999997</v>
      </c>
      <c r="X26">
        <v>52.825860319999997</v>
      </c>
      <c r="Y26">
        <v>56.52573529</v>
      </c>
      <c r="Z26">
        <v>39.101007690000003</v>
      </c>
      <c r="AA26">
        <v>33.910061290000002</v>
      </c>
      <c r="AB26">
        <v>3849.9223019999999</v>
      </c>
      <c r="AC26">
        <v>44.670642790000002</v>
      </c>
      <c r="AD26">
        <v>8.4861995510000003</v>
      </c>
      <c r="AE26">
        <v>7.9882784630000003</v>
      </c>
      <c r="AF26">
        <v>64862.112280000001</v>
      </c>
      <c r="AG26">
        <v>0.55616438400000001</v>
      </c>
      <c r="AH26">
        <v>8.38630137</v>
      </c>
      <c r="AI26">
        <v>24067</v>
      </c>
      <c r="AJ26">
        <v>24035.484270000001</v>
      </c>
      <c r="AK26">
        <v>9.9912357580000002</v>
      </c>
      <c r="AL26">
        <v>42.133027839999997</v>
      </c>
      <c r="AM26">
        <v>48.427672960000002</v>
      </c>
      <c r="AN26" t="s">
        <v>1167</v>
      </c>
      <c r="AO26">
        <v>67.114194440000006</v>
      </c>
      <c r="AP26">
        <v>2.6322744230000001</v>
      </c>
      <c r="AQ26">
        <v>25.385991829999998</v>
      </c>
      <c r="AR26">
        <v>0.46927192699999998</v>
      </c>
      <c r="AS26">
        <v>13.377110160000001</v>
      </c>
      <c r="AT26">
        <v>11.12940663</v>
      </c>
      <c r="AU26">
        <v>4.357700285</v>
      </c>
    </row>
    <row r="27" spans="1:47" x14ac:dyDescent="0.25">
      <c r="A27">
        <v>1028</v>
      </c>
      <c r="B27" t="s">
        <v>1203</v>
      </c>
      <c r="C27">
        <v>2019</v>
      </c>
      <c r="D27" t="s">
        <v>223</v>
      </c>
      <c r="E27" t="s">
        <v>1155</v>
      </c>
      <c r="F27" t="s">
        <v>1156</v>
      </c>
      <c r="G27" t="s">
        <v>1157</v>
      </c>
      <c r="H27" t="s">
        <v>1170</v>
      </c>
      <c r="I27" t="s">
        <v>12</v>
      </c>
      <c r="J27" t="s">
        <v>1204</v>
      </c>
      <c r="K27">
        <v>61315</v>
      </c>
      <c r="L27" t="s">
        <v>1160</v>
      </c>
      <c r="M27" s="15">
        <v>-1.042888115</v>
      </c>
      <c r="N27">
        <v>7.5513851670000003</v>
      </c>
      <c r="O27">
        <v>-5.3281300519999997</v>
      </c>
      <c r="P27" s="15">
        <v>1.4540260819999999</v>
      </c>
      <c r="Q27">
        <v>2.182840192</v>
      </c>
      <c r="R27" s="15">
        <v>258.56438680000002</v>
      </c>
      <c r="S27" s="15">
        <v>36.59260398</v>
      </c>
      <c r="T27">
        <v>15.59160703</v>
      </c>
      <c r="U27">
        <v>1.0738703709999999</v>
      </c>
      <c r="V27">
        <v>82.949489990000004</v>
      </c>
      <c r="W27">
        <v>88.002921979999996</v>
      </c>
      <c r="X27">
        <v>36.20417921</v>
      </c>
      <c r="Y27">
        <v>74.753173480000001</v>
      </c>
      <c r="Z27">
        <v>47.2975821</v>
      </c>
      <c r="AA27">
        <v>50.88595119</v>
      </c>
      <c r="AB27">
        <v>4093.5697329999998</v>
      </c>
      <c r="AC27">
        <v>40.384989570000002</v>
      </c>
      <c r="AD27">
        <v>20.722938240000001</v>
      </c>
      <c r="AE27">
        <v>6.7932142879999997</v>
      </c>
      <c r="AF27">
        <v>76499.245389999996</v>
      </c>
      <c r="AG27">
        <v>0.58082191800000005</v>
      </c>
      <c r="AH27">
        <v>1.3616438360000001</v>
      </c>
      <c r="AI27">
        <v>8624</v>
      </c>
      <c r="AJ27">
        <v>23973.098330000001</v>
      </c>
      <c r="AK27">
        <v>9.0791738380000009</v>
      </c>
      <c r="AL27">
        <v>26.79766966</v>
      </c>
      <c r="AM27">
        <v>38.888888889999997</v>
      </c>
      <c r="AN27" t="s">
        <v>1167</v>
      </c>
      <c r="AO27">
        <v>23.344552060000002</v>
      </c>
      <c r="AP27">
        <v>2.8870619670000002</v>
      </c>
      <c r="AQ27">
        <v>13.847794090000001</v>
      </c>
      <c r="AR27">
        <v>10.17667747</v>
      </c>
      <c r="AS27">
        <v>5.6602323070000002</v>
      </c>
      <c r="AT27">
        <v>-4.3506499830000003</v>
      </c>
      <c r="AU27">
        <v>4.1188504330000004</v>
      </c>
    </row>
    <row r="28" spans="1:47" x14ac:dyDescent="0.25">
      <c r="A28">
        <v>946</v>
      </c>
      <c r="B28" t="s">
        <v>1184</v>
      </c>
      <c r="C28">
        <v>2019</v>
      </c>
      <c r="D28" t="s">
        <v>223</v>
      </c>
      <c r="E28" t="s">
        <v>1175</v>
      </c>
      <c r="F28" t="s">
        <v>1156</v>
      </c>
      <c r="G28" t="s">
        <v>1165</v>
      </c>
      <c r="H28" t="s">
        <v>1158</v>
      </c>
      <c r="I28" t="s">
        <v>732</v>
      </c>
      <c r="J28" t="s">
        <v>1185</v>
      </c>
      <c r="K28">
        <v>61308</v>
      </c>
      <c r="L28" t="s">
        <v>1160</v>
      </c>
      <c r="M28" s="15">
        <v>11.2757416</v>
      </c>
      <c r="N28">
        <v>13.8678361</v>
      </c>
      <c r="O28">
        <v>14.136921389999999</v>
      </c>
      <c r="P28" s="15">
        <v>10.885424690000001</v>
      </c>
      <c r="Q28">
        <v>1.628756739</v>
      </c>
      <c r="R28" s="15">
        <v>129.6766203</v>
      </c>
      <c r="S28" s="15">
        <v>35.479208759999999</v>
      </c>
      <c r="T28">
        <v>81.966810330000001</v>
      </c>
      <c r="U28">
        <v>36.780502390000002</v>
      </c>
      <c r="V28">
        <v>0.48319939099999998</v>
      </c>
      <c r="W28">
        <v>83.797746889999999</v>
      </c>
      <c r="X28">
        <v>33.21770523</v>
      </c>
      <c r="Y28">
        <v>73.314065510000006</v>
      </c>
      <c r="Z28">
        <v>36.854107429999999</v>
      </c>
      <c r="AA28">
        <v>55.340085870000003</v>
      </c>
      <c r="AB28">
        <v>3081.1341109999998</v>
      </c>
      <c r="AC28">
        <v>40.833813460000002</v>
      </c>
      <c r="AD28">
        <v>13.19402532</v>
      </c>
      <c r="AE28">
        <v>3.7032606459999999</v>
      </c>
      <c r="AF28">
        <v>72051</v>
      </c>
      <c r="AG28">
        <v>1.690410959</v>
      </c>
      <c r="AH28">
        <v>1.153424658</v>
      </c>
      <c r="AI28">
        <v>10043</v>
      </c>
      <c r="AJ28">
        <v>19498.9545</v>
      </c>
      <c r="AK28">
        <v>16.770871639999999</v>
      </c>
      <c r="AL28">
        <v>14.08213907</v>
      </c>
      <c r="AM28">
        <v>29.23076923</v>
      </c>
      <c r="AN28" t="s">
        <v>1161</v>
      </c>
      <c r="AO28">
        <v>41.486098050000003</v>
      </c>
      <c r="AP28">
        <v>3.3739043299999998</v>
      </c>
      <c r="AQ28">
        <v>24.59688177</v>
      </c>
      <c r="AR28">
        <v>4.5374751050000004</v>
      </c>
      <c r="AS28">
        <v>5.3285025340000001</v>
      </c>
      <c r="AT28">
        <v>16.98285602</v>
      </c>
      <c r="AU28">
        <v>15.19973708</v>
      </c>
    </row>
    <row r="29" spans="1:47" x14ac:dyDescent="0.25">
      <c r="A29">
        <v>992</v>
      </c>
      <c r="B29" t="s">
        <v>1195</v>
      </c>
      <c r="C29">
        <v>2019</v>
      </c>
      <c r="D29" t="s">
        <v>223</v>
      </c>
      <c r="E29" t="s">
        <v>1175</v>
      </c>
      <c r="F29" t="s">
        <v>1178</v>
      </c>
      <c r="G29" t="s">
        <v>1157</v>
      </c>
      <c r="H29" t="s">
        <v>1170</v>
      </c>
      <c r="I29" t="s">
        <v>731</v>
      </c>
      <c r="J29" t="s">
        <v>1196</v>
      </c>
      <c r="K29">
        <v>61310</v>
      </c>
      <c r="L29" t="s">
        <v>1160</v>
      </c>
      <c r="M29" s="15">
        <v>11.035384029999999</v>
      </c>
      <c r="N29">
        <v>12.70518701</v>
      </c>
      <c r="O29">
        <v>12.38265026</v>
      </c>
      <c r="P29" s="15">
        <v>14.47189442</v>
      </c>
      <c r="Q29">
        <v>5.07725019</v>
      </c>
      <c r="R29" s="15">
        <v>342.04118019999999</v>
      </c>
      <c r="S29" s="15">
        <v>35.368232290000002</v>
      </c>
      <c r="T29">
        <v>78.151214629999998</v>
      </c>
      <c r="U29">
        <v>23.250442110000002</v>
      </c>
      <c r="V29">
        <v>10.485512460000001</v>
      </c>
      <c r="W29">
        <v>70.165985329999998</v>
      </c>
      <c r="X29">
        <v>26.381499080000001</v>
      </c>
      <c r="Y29">
        <v>84.121976869999997</v>
      </c>
      <c r="Z29">
        <v>48.007573809999997</v>
      </c>
      <c r="AA29">
        <v>41.866372869999999</v>
      </c>
      <c r="AB29">
        <v>2335.2936709999999</v>
      </c>
      <c r="AC29">
        <v>43.456241540000001</v>
      </c>
      <c r="AD29">
        <v>14.54774898</v>
      </c>
      <c r="AE29">
        <v>9.4083477309999992</v>
      </c>
      <c r="AF29">
        <v>42626.998090000001</v>
      </c>
      <c r="AG29">
        <v>1.175342466</v>
      </c>
      <c r="AH29">
        <v>1.4301369859999999</v>
      </c>
      <c r="AI29">
        <v>7204</v>
      </c>
      <c r="AJ29">
        <v>31941.97668</v>
      </c>
      <c r="AK29">
        <v>7.8557312250000004</v>
      </c>
      <c r="AL29">
        <v>28.661148449999999</v>
      </c>
      <c r="AM29">
        <v>100</v>
      </c>
      <c r="AN29" t="s">
        <v>1161</v>
      </c>
      <c r="AO29">
        <v>26.03756242</v>
      </c>
      <c r="AP29">
        <v>5.4159950410000004</v>
      </c>
      <c r="AQ29">
        <v>11.51300999</v>
      </c>
      <c r="AR29">
        <v>15.254444039999999</v>
      </c>
      <c r="AS29">
        <v>27.132375530000001</v>
      </c>
      <c r="AT29">
        <v>23.575121339999999</v>
      </c>
      <c r="AU29">
        <v>49.724442850000003</v>
      </c>
    </row>
    <row r="30" spans="1:47" x14ac:dyDescent="0.25">
      <c r="A30">
        <v>1109</v>
      </c>
      <c r="B30" t="s">
        <v>1223</v>
      </c>
      <c r="C30">
        <v>2019</v>
      </c>
      <c r="D30" t="s">
        <v>223</v>
      </c>
      <c r="E30" t="s">
        <v>1155</v>
      </c>
      <c r="F30" t="s">
        <v>1178</v>
      </c>
      <c r="G30" t="s">
        <v>1157</v>
      </c>
      <c r="H30" t="s">
        <v>1170</v>
      </c>
      <c r="I30" t="s">
        <v>741</v>
      </c>
      <c r="J30" t="s">
        <v>1224</v>
      </c>
      <c r="K30">
        <v>61325</v>
      </c>
      <c r="L30" t="s">
        <v>1160</v>
      </c>
      <c r="M30" s="15">
        <v>3.8179100629999998</v>
      </c>
      <c r="N30">
        <v>7.6075849150000003</v>
      </c>
      <c r="O30">
        <v>3.4768415699999999</v>
      </c>
      <c r="P30" s="15">
        <v>-14.692912440000001</v>
      </c>
      <c r="Q30">
        <v>3.6634486449999999</v>
      </c>
      <c r="R30" s="15">
        <v>389.9765855</v>
      </c>
      <c r="S30" s="15">
        <v>32.382162860000001</v>
      </c>
      <c r="T30">
        <v>44.740194930000001</v>
      </c>
      <c r="U30">
        <v>4.6293117710000002</v>
      </c>
      <c r="V30">
        <v>50.558374870000002</v>
      </c>
      <c r="W30">
        <v>50.099656250000002</v>
      </c>
      <c r="X30">
        <v>30.64819585</v>
      </c>
      <c r="Y30">
        <v>62.083049690000003</v>
      </c>
      <c r="Z30">
        <v>37.034899670000001</v>
      </c>
      <c r="AA30">
        <v>58.818585980000002</v>
      </c>
      <c r="AB30">
        <v>8648.7177179999999</v>
      </c>
      <c r="AC30">
        <v>39.299376299999999</v>
      </c>
      <c r="AD30">
        <v>5.479153932</v>
      </c>
      <c r="AE30">
        <v>16.431531020000001</v>
      </c>
      <c r="AF30">
        <v>68315.518280000004</v>
      </c>
      <c r="AG30">
        <v>1.912328767</v>
      </c>
      <c r="AH30">
        <v>2.1123287670000002</v>
      </c>
      <c r="AI30">
        <v>18440</v>
      </c>
      <c r="AJ30">
        <v>29062.391540000001</v>
      </c>
      <c r="AK30">
        <v>8.1268582760000001</v>
      </c>
      <c r="AL30">
        <v>37.293021019999998</v>
      </c>
      <c r="AM30">
        <v>25.139664799999998</v>
      </c>
      <c r="AN30" t="s">
        <v>1167</v>
      </c>
      <c r="AO30">
        <v>47.2714152</v>
      </c>
      <c r="AP30">
        <v>3.0415681569999999</v>
      </c>
      <c r="AQ30">
        <v>14.00370607</v>
      </c>
      <c r="AR30">
        <v>8.6658087550000005</v>
      </c>
      <c r="AS30">
        <v>16.937196570000001</v>
      </c>
      <c r="AT30">
        <v>21.154606600000001</v>
      </c>
      <c r="AU30">
        <v>34.077015670000002</v>
      </c>
    </row>
    <row r="31" spans="1:47" x14ac:dyDescent="0.25">
      <c r="A31">
        <v>937</v>
      </c>
      <c r="B31" t="s">
        <v>1181</v>
      </c>
      <c r="C31">
        <v>2019</v>
      </c>
      <c r="D31" t="s">
        <v>223</v>
      </c>
      <c r="E31" t="s">
        <v>1175</v>
      </c>
      <c r="F31" t="s">
        <v>1156</v>
      </c>
      <c r="G31" t="s">
        <v>1165</v>
      </c>
      <c r="H31" t="s">
        <v>1170</v>
      </c>
      <c r="I31" t="s">
        <v>1182</v>
      </c>
      <c r="J31" t="s">
        <v>1183</v>
      </c>
      <c r="K31">
        <v>61307</v>
      </c>
      <c r="L31" t="s">
        <v>1160</v>
      </c>
      <c r="M31" s="15">
        <v>5.1905749649999997</v>
      </c>
      <c r="N31">
        <v>22.100094930000001</v>
      </c>
      <c r="O31">
        <v>9.6376352589999996</v>
      </c>
      <c r="P31" s="15">
        <v>4.3522271760000004</v>
      </c>
      <c r="Q31">
        <v>3.9189728480000001</v>
      </c>
      <c r="R31" s="15">
        <v>264.50891189999999</v>
      </c>
      <c r="S31" s="15">
        <v>23.392962879999999</v>
      </c>
      <c r="T31">
        <v>24.20721181</v>
      </c>
      <c r="U31">
        <v>1.1556226679999999</v>
      </c>
      <c r="V31">
        <v>74.773559759999998</v>
      </c>
      <c r="W31">
        <v>85.300009309999993</v>
      </c>
      <c r="X31">
        <v>-999</v>
      </c>
      <c r="Y31">
        <v>94.013303769999993</v>
      </c>
      <c r="Z31">
        <v>30.030553009999998</v>
      </c>
      <c r="AA31">
        <v>110.68831230000001</v>
      </c>
      <c r="AB31">
        <v>9862.2948720000004</v>
      </c>
      <c r="AC31">
        <v>54.49967169</v>
      </c>
      <c r="AD31">
        <v>-999</v>
      </c>
      <c r="AE31">
        <v>12.54645835</v>
      </c>
      <c r="AF31">
        <v>68903.868770000001</v>
      </c>
      <c r="AG31">
        <v>0.94794520599999998</v>
      </c>
      <c r="AH31">
        <v>0.28767123300000003</v>
      </c>
      <c r="AI31">
        <v>2712</v>
      </c>
      <c r="AJ31">
        <v>27830.199120000001</v>
      </c>
      <c r="AK31">
        <v>4.8850574709999997</v>
      </c>
      <c r="AL31">
        <v>46.158814810000003</v>
      </c>
      <c r="AM31">
        <v>41.81818182</v>
      </c>
      <c r="AN31" t="s">
        <v>1167</v>
      </c>
      <c r="AO31">
        <v>83.208643069999994</v>
      </c>
      <c r="AP31">
        <v>4.8631169400000003</v>
      </c>
      <c r="AQ31">
        <v>16.333238349999998</v>
      </c>
      <c r="AR31">
        <v>-3.026683738</v>
      </c>
      <c r="AS31">
        <v>2.3136772140000001</v>
      </c>
      <c r="AT31">
        <v>-8.5688759969999992</v>
      </c>
      <c r="AU31">
        <v>-2.5914656809999999</v>
      </c>
    </row>
    <row r="32" spans="1:47" x14ac:dyDescent="0.25">
      <c r="A32">
        <v>1151</v>
      </c>
      <c r="B32" t="s">
        <v>1234</v>
      </c>
      <c r="C32">
        <v>2019</v>
      </c>
      <c r="D32" t="s">
        <v>223</v>
      </c>
      <c r="E32" t="s">
        <v>1169</v>
      </c>
      <c r="F32" t="s">
        <v>1156</v>
      </c>
      <c r="G32" t="s">
        <v>1157</v>
      </c>
      <c r="H32" t="s">
        <v>1170</v>
      </c>
      <c r="I32" t="s">
        <v>706</v>
      </c>
      <c r="J32" t="s">
        <v>1235</v>
      </c>
      <c r="K32">
        <v>61343</v>
      </c>
      <c r="L32" t="s">
        <v>1160</v>
      </c>
      <c r="M32" s="15">
        <v>2.3686121980000001</v>
      </c>
      <c r="N32">
        <v>-14.72044039</v>
      </c>
      <c r="O32">
        <v>1.809501861</v>
      </c>
      <c r="P32" s="15">
        <v>-24.170561020000001</v>
      </c>
      <c r="Q32">
        <v>17.441468409999999</v>
      </c>
      <c r="R32" s="15">
        <v>335.3864974</v>
      </c>
      <c r="S32" s="15">
        <v>11.279103429999999</v>
      </c>
      <c r="T32">
        <v>83.055466769999995</v>
      </c>
      <c r="U32">
        <v>5.4505030559999996</v>
      </c>
      <c r="V32">
        <v>14.43167092</v>
      </c>
      <c r="W32">
        <v>90.035021220000004</v>
      </c>
      <c r="X32">
        <v>30.912293349999999</v>
      </c>
      <c r="Y32">
        <v>74.900398409999994</v>
      </c>
      <c r="Z32">
        <v>37.585083109999999</v>
      </c>
      <c r="AA32">
        <v>62.302579450000003</v>
      </c>
      <c r="AB32">
        <v>4019.252747</v>
      </c>
      <c r="AC32">
        <v>50.246543180000003</v>
      </c>
      <c r="AD32">
        <v>14.34204482</v>
      </c>
      <c r="AE32">
        <v>7.5265762619999999</v>
      </c>
      <c r="AF32">
        <v>50387.986140000001</v>
      </c>
      <c r="AG32">
        <v>0.27123287699999998</v>
      </c>
      <c r="AH32">
        <v>0.41643835600000001</v>
      </c>
      <c r="AI32">
        <v>2667</v>
      </c>
      <c r="AJ32">
        <v>30678.66517</v>
      </c>
      <c r="AK32">
        <v>7.5675675680000003</v>
      </c>
      <c r="AL32">
        <v>33.229957050000003</v>
      </c>
      <c r="AM32">
        <v>100</v>
      </c>
      <c r="AN32" t="s">
        <v>1173</v>
      </c>
      <c r="AO32">
        <v>7.7924738930000004</v>
      </c>
      <c r="AP32">
        <v>5.6207319099999999</v>
      </c>
      <c r="AQ32">
        <v>7.338141749</v>
      </c>
      <c r="AR32">
        <v>9.7509501999999998E-2</v>
      </c>
      <c r="AS32">
        <v>11.31342089</v>
      </c>
      <c r="AT32">
        <v>0.319378037</v>
      </c>
      <c r="AU32">
        <v>14.06431139</v>
      </c>
    </row>
    <row r="33" spans="1:47" x14ac:dyDescent="0.25">
      <c r="A33">
        <v>901</v>
      </c>
      <c r="B33" t="s">
        <v>1164</v>
      </c>
      <c r="C33">
        <v>2019</v>
      </c>
      <c r="D33" t="s">
        <v>223</v>
      </c>
      <c r="E33" t="s">
        <v>1155</v>
      </c>
      <c r="F33" t="s">
        <v>1156</v>
      </c>
      <c r="G33" t="s">
        <v>1165</v>
      </c>
      <c r="H33" t="s">
        <v>1158</v>
      </c>
      <c r="I33" t="s">
        <v>723</v>
      </c>
      <c r="J33" t="s">
        <v>1166</v>
      </c>
      <c r="K33">
        <v>61302</v>
      </c>
      <c r="L33" t="s">
        <v>1160</v>
      </c>
      <c r="M33" s="15">
        <v>12.40159805</v>
      </c>
      <c r="N33">
        <v>21.369302569999999</v>
      </c>
      <c r="O33">
        <v>24.551383019999999</v>
      </c>
      <c r="P33" s="15">
        <v>11.925961239999999</v>
      </c>
      <c r="Q33">
        <v>1.2579354659999999</v>
      </c>
      <c r="R33" s="15">
        <v>149.6453716</v>
      </c>
      <c r="S33" s="15">
        <v>-999</v>
      </c>
      <c r="T33">
        <v>12.01954928</v>
      </c>
      <c r="U33">
        <v>9.4291175890000005</v>
      </c>
      <c r="V33">
        <v>61.36958954</v>
      </c>
      <c r="W33">
        <v>74.23379783</v>
      </c>
      <c r="X33">
        <v>50.754402079999998</v>
      </c>
      <c r="Y33">
        <v>78.625671420000003</v>
      </c>
      <c r="Z33">
        <v>35.0844235</v>
      </c>
      <c r="AA33">
        <v>38.509671590000004</v>
      </c>
      <c r="AB33">
        <v>2334.2686570000001</v>
      </c>
      <c r="AC33">
        <v>35.253684739999997</v>
      </c>
      <c r="AD33">
        <v>6.0735398439999999</v>
      </c>
      <c r="AE33">
        <v>4.9282598269999998</v>
      </c>
      <c r="AF33">
        <v>64619.404779999997</v>
      </c>
      <c r="AG33">
        <v>12.47671233</v>
      </c>
      <c r="AH33">
        <v>2.3150684930000001</v>
      </c>
      <c r="AI33">
        <v>97857</v>
      </c>
      <c r="AJ33">
        <v>24888.091810000002</v>
      </c>
      <c r="AK33">
        <v>10.76411161</v>
      </c>
      <c r="AL33">
        <v>7.3252841609999999</v>
      </c>
      <c r="AM33">
        <v>10.01137656</v>
      </c>
      <c r="AN33" t="s">
        <v>1167</v>
      </c>
      <c r="AO33">
        <v>-999</v>
      </c>
      <c r="AP33">
        <v>1.696940546</v>
      </c>
      <c r="AQ33">
        <v>5.3362162370000004</v>
      </c>
      <c r="AR33">
        <v>-2.2195699630000001</v>
      </c>
      <c r="AS33">
        <v>12.34712201</v>
      </c>
      <c r="AT33">
        <v>17.434041260000001</v>
      </c>
      <c r="AU33">
        <v>23.387190260000001</v>
      </c>
    </row>
    <row r="34" spans="1:47" x14ac:dyDescent="0.25">
      <c r="M34" s="85">
        <f t="shared" ref="M34:R34" si="0">AVERAGE(M2:M33)</f>
        <v>3.4546128923750001</v>
      </c>
      <c r="N34" s="85">
        <f t="shared" si="0"/>
        <v>5.4093635565312512</v>
      </c>
      <c r="O34" s="85">
        <f t="shared" si="0"/>
        <v>-53.032087537968756</v>
      </c>
      <c r="P34" s="85">
        <f t="shared" si="0"/>
        <v>-0.98217013859375069</v>
      </c>
      <c r="Q34" s="85">
        <f t="shared" si="0"/>
        <v>-27.862956311406254</v>
      </c>
      <c r="R34" s="85">
        <f t="shared" si="0"/>
        <v>155.14900492143747</v>
      </c>
      <c r="S34" s="15">
        <f>AVERAGE(S2:S32)</f>
        <v>51.44206776</v>
      </c>
    </row>
  </sheetData>
  <autoFilter ref="A1:AV1" xr:uid="{00000000-0009-0000-0000-000001000000}">
    <sortState xmlns:xlrd2="http://schemas.microsoft.com/office/spreadsheetml/2017/richdata2" ref="A2:AV34">
      <sortCondition descending="1" ref="S1"/>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67"/>
  <sheetViews>
    <sheetView workbookViewId="0">
      <selection activeCell="M1" sqref="L1:M1"/>
    </sheetView>
  </sheetViews>
  <sheetFormatPr defaultRowHeight="15" x14ac:dyDescent="0.25"/>
  <cols>
    <col min="1" max="5" width="19.5703125" customWidth="1"/>
    <col min="11" max="11" width="24.5703125" bestFit="1" customWidth="1"/>
    <col min="12" max="12" width="10.5703125" bestFit="1" customWidth="1"/>
  </cols>
  <sheetData>
    <row r="1" spans="1:15" x14ac:dyDescent="0.25">
      <c r="A1" s="29" t="s">
        <v>225</v>
      </c>
      <c r="B1" s="30"/>
      <c r="C1" s="30"/>
      <c r="D1" s="30"/>
      <c r="E1" s="30"/>
      <c r="K1" s="4" t="s">
        <v>292</v>
      </c>
      <c r="L1" s="41">
        <f>SUM(E3:E25,E27:E50)</f>
        <v>45376.822062872379</v>
      </c>
    </row>
    <row r="2" spans="1:15" x14ac:dyDescent="0.25">
      <c r="A2" s="31" t="s">
        <v>106</v>
      </c>
      <c r="B2" s="32" t="s">
        <v>226</v>
      </c>
      <c r="C2" s="32" t="s">
        <v>87</v>
      </c>
      <c r="D2" s="32" t="s">
        <v>291</v>
      </c>
      <c r="E2" s="33">
        <v>44834</v>
      </c>
      <c r="K2" s="4" t="s">
        <v>293</v>
      </c>
      <c r="L2" s="41">
        <f>SUM(E51:E67)</f>
        <v>337846.48582089716</v>
      </c>
    </row>
    <row r="3" spans="1:15" x14ac:dyDescent="0.25">
      <c r="A3" s="34">
        <v>8009</v>
      </c>
      <c r="B3" s="35" t="s">
        <v>231</v>
      </c>
      <c r="C3" s="35" t="s">
        <v>77</v>
      </c>
      <c r="D3" s="38" t="s">
        <v>11</v>
      </c>
      <c r="E3" s="36">
        <v>222.5219599591</v>
      </c>
      <c r="K3" s="4" t="s">
        <v>294</v>
      </c>
      <c r="L3" s="41">
        <v>383223.30788376956</v>
      </c>
      <c r="O3" s="42">
        <f>L1/L3</f>
        <v>0.11840830432118453</v>
      </c>
    </row>
    <row r="4" spans="1:15" x14ac:dyDescent="0.25">
      <c r="A4" s="34">
        <v>8011</v>
      </c>
      <c r="B4" s="35" t="s">
        <v>232</v>
      </c>
      <c r="C4" s="35" t="s">
        <v>76</v>
      </c>
      <c r="D4" s="38" t="s">
        <v>11</v>
      </c>
      <c r="E4" s="36">
        <v>444.12221616250002</v>
      </c>
      <c r="K4" s="7" t="s">
        <v>91</v>
      </c>
      <c r="L4" s="13">
        <v>5922503</v>
      </c>
      <c r="M4" s="14">
        <f>L3/L4</f>
        <v>6.4706308782582225E-2</v>
      </c>
    </row>
    <row r="5" spans="1:15" x14ac:dyDescent="0.25">
      <c r="A5" s="34">
        <v>8017</v>
      </c>
      <c r="B5" s="35" t="s">
        <v>236</v>
      </c>
      <c r="C5" s="35" t="s">
        <v>72</v>
      </c>
      <c r="D5" s="38" t="s">
        <v>11</v>
      </c>
      <c r="E5" s="36">
        <v>79.250357532600006</v>
      </c>
    </row>
    <row r="6" spans="1:15" x14ac:dyDescent="0.25">
      <c r="A6" s="34">
        <v>8023</v>
      </c>
      <c r="B6" s="35" t="s">
        <v>239</v>
      </c>
      <c r="C6" s="35" t="s">
        <v>69</v>
      </c>
      <c r="D6" s="38" t="s">
        <v>11</v>
      </c>
      <c r="E6" s="36">
        <v>301.92312406439999</v>
      </c>
    </row>
    <row r="7" spans="1:15" x14ac:dyDescent="0.25">
      <c r="A7" s="34">
        <v>8027</v>
      </c>
      <c r="B7" s="35" t="s">
        <v>241</v>
      </c>
      <c r="C7" s="35" t="s">
        <v>67</v>
      </c>
      <c r="D7" s="38" t="s">
        <v>11</v>
      </c>
      <c r="E7" s="36">
        <v>679.41706190890011</v>
      </c>
    </row>
    <row r="8" spans="1:15" x14ac:dyDescent="0.25">
      <c r="A8" s="34">
        <v>8033</v>
      </c>
      <c r="B8" s="35" t="s">
        <v>244</v>
      </c>
      <c r="C8" s="35" t="s">
        <v>64</v>
      </c>
      <c r="D8" s="38" t="s">
        <v>11</v>
      </c>
      <c r="E8" s="36">
        <v>186.88540279630004</v>
      </c>
    </row>
    <row r="9" spans="1:15" x14ac:dyDescent="0.25">
      <c r="A9" s="34">
        <v>8051</v>
      </c>
      <c r="B9" s="35" t="s">
        <v>253</v>
      </c>
      <c r="C9" s="35" t="s">
        <v>55</v>
      </c>
      <c r="D9" s="38" t="s">
        <v>11</v>
      </c>
      <c r="E9" s="36">
        <v>804.22921343789994</v>
      </c>
    </row>
    <row r="10" spans="1:15" x14ac:dyDescent="0.25">
      <c r="A10" s="34">
        <v>8053</v>
      </c>
      <c r="B10" s="35" t="s">
        <v>254</v>
      </c>
      <c r="C10" s="35" t="s">
        <v>54</v>
      </c>
      <c r="D10" s="38" t="s">
        <v>11</v>
      </c>
      <c r="E10" s="36">
        <v>77.963697308000008</v>
      </c>
    </row>
    <row r="11" spans="1:15" x14ac:dyDescent="0.25">
      <c r="A11" s="34">
        <v>8055</v>
      </c>
      <c r="B11" s="35" t="s">
        <v>255</v>
      </c>
      <c r="C11" s="35" t="s">
        <v>53</v>
      </c>
      <c r="D11" s="38" t="s">
        <v>11</v>
      </c>
      <c r="E11" s="36">
        <v>709.21218935299999</v>
      </c>
    </row>
    <row r="12" spans="1:15" x14ac:dyDescent="0.25">
      <c r="A12" s="34">
        <v>8057</v>
      </c>
      <c r="B12" s="35" t="s">
        <v>256</v>
      </c>
      <c r="C12" s="35" t="s">
        <v>52</v>
      </c>
      <c r="D12" s="38" t="s">
        <v>11</v>
      </c>
      <c r="E12" s="36">
        <v>127.44436860970001</v>
      </c>
    </row>
    <row r="13" spans="1:15" x14ac:dyDescent="0.25">
      <c r="A13" s="34">
        <v>8061</v>
      </c>
      <c r="B13" s="35" t="s">
        <v>258</v>
      </c>
      <c r="C13" s="35" t="s">
        <v>50</v>
      </c>
      <c r="D13" s="38" t="s">
        <v>11</v>
      </c>
      <c r="E13" s="36">
        <v>60.59846671910001</v>
      </c>
    </row>
    <row r="14" spans="1:15" x14ac:dyDescent="0.25">
      <c r="A14" s="34">
        <v>8063</v>
      </c>
      <c r="B14" s="35" t="s">
        <v>259</v>
      </c>
      <c r="C14" s="35" t="s">
        <v>49</v>
      </c>
      <c r="D14" s="38" t="s">
        <v>11</v>
      </c>
      <c r="E14" s="40">
        <v>527.84989521500006</v>
      </c>
    </row>
    <row r="15" spans="1:15" x14ac:dyDescent="0.25">
      <c r="A15" s="34">
        <v>8071</v>
      </c>
      <c r="B15" s="35" t="s">
        <v>263</v>
      </c>
      <c r="C15" s="35" t="s">
        <v>45</v>
      </c>
      <c r="D15" s="38" t="s">
        <v>11</v>
      </c>
      <c r="E15" s="36">
        <v>1251.4430364138</v>
      </c>
    </row>
    <row r="16" spans="1:15" x14ac:dyDescent="0.25">
      <c r="A16" s="34">
        <v>8073</v>
      </c>
      <c r="B16" s="35" t="s">
        <v>264</v>
      </c>
      <c r="C16" s="35" t="s">
        <v>44</v>
      </c>
      <c r="D16" s="38" t="s">
        <v>11</v>
      </c>
      <c r="E16" s="36">
        <v>346.74389581080004</v>
      </c>
    </row>
    <row r="17" spans="1:5" x14ac:dyDescent="0.25">
      <c r="A17" s="34">
        <v>8079</v>
      </c>
      <c r="B17" s="35" t="s">
        <v>267</v>
      </c>
      <c r="C17" s="35" t="s">
        <v>41</v>
      </c>
      <c r="D17" s="38" t="s">
        <v>11</v>
      </c>
      <c r="E17" s="36">
        <v>73.571002813799993</v>
      </c>
    </row>
    <row r="18" spans="1:5" x14ac:dyDescent="0.25">
      <c r="A18" s="34">
        <v>8081</v>
      </c>
      <c r="B18" s="35" t="s">
        <v>268</v>
      </c>
      <c r="C18" s="35" t="s">
        <v>40</v>
      </c>
      <c r="D18" s="38" t="s">
        <v>11</v>
      </c>
      <c r="E18" s="36">
        <v>797.92275463190015</v>
      </c>
    </row>
    <row r="19" spans="1:5" x14ac:dyDescent="0.25">
      <c r="A19" s="34">
        <v>8103</v>
      </c>
      <c r="B19" s="35" t="s">
        <v>279</v>
      </c>
      <c r="C19" s="35" t="s">
        <v>29</v>
      </c>
      <c r="D19" s="38" t="s">
        <v>11</v>
      </c>
      <c r="E19" s="36">
        <v>410.71256331650005</v>
      </c>
    </row>
    <row r="20" spans="1:5" x14ac:dyDescent="0.25">
      <c r="A20" s="34">
        <v>8109</v>
      </c>
      <c r="B20" s="35" t="s">
        <v>282</v>
      </c>
      <c r="C20" s="35" t="s">
        <v>26</v>
      </c>
      <c r="D20" s="38" t="s">
        <v>11</v>
      </c>
      <c r="E20" s="36">
        <v>375.55292991210007</v>
      </c>
    </row>
    <row r="21" spans="1:5" x14ac:dyDescent="0.25">
      <c r="A21" s="34">
        <v>8111</v>
      </c>
      <c r="B21" s="35" t="s">
        <v>283</v>
      </c>
      <c r="C21" s="35" t="s">
        <v>25</v>
      </c>
      <c r="D21" s="38" t="s">
        <v>11</v>
      </c>
      <c r="E21" s="36">
        <v>80.732242578899985</v>
      </c>
    </row>
    <row r="22" spans="1:5" x14ac:dyDescent="0.25">
      <c r="A22" s="34">
        <v>8113</v>
      </c>
      <c r="B22" s="35" t="s">
        <v>284</v>
      </c>
      <c r="C22" s="35" t="s">
        <v>24</v>
      </c>
      <c r="D22" s="38" t="s">
        <v>11</v>
      </c>
      <c r="E22" s="36">
        <v>348.31834303080007</v>
      </c>
    </row>
    <row r="23" spans="1:5" x14ac:dyDescent="0.25">
      <c r="A23" s="34">
        <v>8115</v>
      </c>
      <c r="B23" s="35" t="s">
        <v>285</v>
      </c>
      <c r="C23" s="35" t="s">
        <v>23</v>
      </c>
      <c r="D23" s="38" t="s">
        <v>11</v>
      </c>
      <c r="E23" s="36">
        <v>191.16317831729998</v>
      </c>
    </row>
    <row r="24" spans="1:5" x14ac:dyDescent="0.25">
      <c r="A24" s="34">
        <v>8121</v>
      </c>
      <c r="B24" s="35" t="s">
        <v>288</v>
      </c>
      <c r="C24" s="35" t="s">
        <v>19</v>
      </c>
      <c r="D24" s="38" t="s">
        <v>11</v>
      </c>
      <c r="E24" s="36">
        <v>293.25747297230009</v>
      </c>
    </row>
    <row r="25" spans="1:5" x14ac:dyDescent="0.25">
      <c r="A25" s="34">
        <v>8125</v>
      </c>
      <c r="B25" s="35" t="s">
        <v>290</v>
      </c>
      <c r="C25" s="35" t="s">
        <v>12</v>
      </c>
      <c r="D25" s="38" t="s">
        <v>11</v>
      </c>
      <c r="E25" s="36">
        <v>586.95261361999985</v>
      </c>
    </row>
    <row r="26" spans="1:5" x14ac:dyDescent="0.25">
      <c r="A26" s="37" t="s">
        <v>174</v>
      </c>
      <c r="B26" s="35" t="s">
        <v>108</v>
      </c>
      <c r="C26" s="35" t="s">
        <v>108</v>
      </c>
      <c r="D26" s="38" t="s">
        <v>174</v>
      </c>
      <c r="E26" s="39">
        <v>383223.30788376956</v>
      </c>
    </row>
    <row r="27" spans="1:5" x14ac:dyDescent="0.25">
      <c r="A27" s="34">
        <v>8003</v>
      </c>
      <c r="B27" s="35" t="s">
        <v>228</v>
      </c>
      <c r="C27" s="35" t="s">
        <v>80</v>
      </c>
      <c r="D27" s="38" t="s">
        <v>21</v>
      </c>
      <c r="E27" s="36">
        <v>863.20338520940004</v>
      </c>
    </row>
    <row r="28" spans="1:5" x14ac:dyDescent="0.25">
      <c r="A28" s="34">
        <v>8007</v>
      </c>
      <c r="B28" s="35" t="s">
        <v>230</v>
      </c>
      <c r="C28" s="35" t="s">
        <v>78</v>
      </c>
      <c r="D28" s="38" t="s">
        <v>21</v>
      </c>
      <c r="E28" s="36">
        <v>1279.3608072036002</v>
      </c>
    </row>
    <row r="29" spans="1:5" x14ac:dyDescent="0.25">
      <c r="A29" s="34">
        <v>8015</v>
      </c>
      <c r="B29" s="35" t="s">
        <v>235</v>
      </c>
      <c r="C29" s="35" t="s">
        <v>73</v>
      </c>
      <c r="D29" s="38" t="s">
        <v>21</v>
      </c>
      <c r="E29" s="36">
        <v>1795.0522496087999</v>
      </c>
    </row>
    <row r="30" spans="1:5" x14ac:dyDescent="0.25">
      <c r="A30" s="34">
        <v>8021</v>
      </c>
      <c r="B30" s="35" t="s">
        <v>238</v>
      </c>
      <c r="C30" s="35" t="s">
        <v>70</v>
      </c>
      <c r="D30" s="38" t="s">
        <v>21</v>
      </c>
      <c r="E30" s="36">
        <v>441.62290319820011</v>
      </c>
    </row>
    <row r="31" spans="1:5" x14ac:dyDescent="0.25">
      <c r="A31" s="34">
        <v>8025</v>
      </c>
      <c r="B31" s="35" t="s">
        <v>240</v>
      </c>
      <c r="C31" s="35" t="s">
        <v>68</v>
      </c>
      <c r="D31" s="38" t="s">
        <v>21</v>
      </c>
      <c r="E31" s="36">
        <v>374.04633727940001</v>
      </c>
    </row>
    <row r="32" spans="1:5" x14ac:dyDescent="0.25">
      <c r="A32" s="34">
        <v>8029</v>
      </c>
      <c r="B32" s="35" t="s">
        <v>242</v>
      </c>
      <c r="C32" s="35" t="s">
        <v>66</v>
      </c>
      <c r="D32" s="38" t="s">
        <v>21</v>
      </c>
      <c r="E32" s="36">
        <v>2723.3032065410002</v>
      </c>
    </row>
    <row r="33" spans="1:5" x14ac:dyDescent="0.25">
      <c r="A33" s="34">
        <v>8037</v>
      </c>
      <c r="B33" s="35" t="s">
        <v>246</v>
      </c>
      <c r="C33" s="35" t="s">
        <v>62</v>
      </c>
      <c r="D33" s="38" t="s">
        <v>21</v>
      </c>
      <c r="E33" s="36">
        <v>1521.4266831147002</v>
      </c>
    </row>
    <row r="34" spans="1:5" x14ac:dyDescent="0.25">
      <c r="A34" s="34">
        <v>8043</v>
      </c>
      <c r="B34" s="35" t="s">
        <v>249</v>
      </c>
      <c r="C34" s="35" t="s">
        <v>59</v>
      </c>
      <c r="D34" s="38" t="s">
        <v>21</v>
      </c>
      <c r="E34" s="36">
        <v>4673.6006220340005</v>
      </c>
    </row>
    <row r="35" spans="1:5" x14ac:dyDescent="0.25">
      <c r="A35" s="34">
        <v>8045</v>
      </c>
      <c r="B35" s="35" t="s">
        <v>250</v>
      </c>
      <c r="C35" s="35" t="s">
        <v>58</v>
      </c>
      <c r="D35" s="38" t="s">
        <v>21</v>
      </c>
      <c r="E35" s="36">
        <v>2963.2567827688995</v>
      </c>
    </row>
    <row r="36" spans="1:5" x14ac:dyDescent="0.25">
      <c r="A36" s="34">
        <v>8049</v>
      </c>
      <c r="B36" s="35" t="s">
        <v>252</v>
      </c>
      <c r="C36" s="35" t="s">
        <v>56</v>
      </c>
      <c r="D36" s="38" t="s">
        <v>21</v>
      </c>
      <c r="E36" s="36">
        <v>1107.5919354270998</v>
      </c>
    </row>
    <row r="37" spans="1:5" x14ac:dyDescent="0.25">
      <c r="A37" s="34">
        <v>8067</v>
      </c>
      <c r="B37" s="35" t="s">
        <v>261</v>
      </c>
      <c r="C37" s="35" t="s">
        <v>47</v>
      </c>
      <c r="D37" s="38" t="s">
        <v>21</v>
      </c>
      <c r="E37" s="36">
        <v>3472.0778804768997</v>
      </c>
    </row>
    <row r="38" spans="1:5" x14ac:dyDescent="0.25">
      <c r="A38" s="34">
        <v>8065</v>
      </c>
      <c r="B38" s="35" t="s">
        <v>260</v>
      </c>
      <c r="C38" s="35" t="s">
        <v>48</v>
      </c>
      <c r="D38" s="38" t="s">
        <v>21</v>
      </c>
      <c r="E38" s="36">
        <v>521.98936479629992</v>
      </c>
    </row>
    <row r="39" spans="1:5" x14ac:dyDescent="0.25">
      <c r="A39" s="34">
        <v>8075</v>
      </c>
      <c r="B39" s="35" t="s">
        <v>265</v>
      </c>
      <c r="C39" s="35" t="s">
        <v>43</v>
      </c>
      <c r="D39" s="38" t="s">
        <v>21</v>
      </c>
      <c r="E39" s="36">
        <v>1352.4599315607998</v>
      </c>
    </row>
    <row r="40" spans="1:5" x14ac:dyDescent="0.25">
      <c r="A40" s="34">
        <v>8083</v>
      </c>
      <c r="B40" s="35" t="s">
        <v>269</v>
      </c>
      <c r="C40" s="35" t="s">
        <v>39</v>
      </c>
      <c r="D40" s="38" t="s">
        <v>21</v>
      </c>
      <c r="E40" s="36">
        <v>2121.3050022030002</v>
      </c>
    </row>
    <row r="41" spans="1:5" x14ac:dyDescent="0.25">
      <c r="A41" s="34">
        <v>8085</v>
      </c>
      <c r="B41" s="35" t="s">
        <v>270</v>
      </c>
      <c r="C41" s="35" t="s">
        <v>38</v>
      </c>
      <c r="D41" s="38" t="s">
        <v>21</v>
      </c>
      <c r="E41" s="36">
        <v>3253.5446591919999</v>
      </c>
    </row>
    <row r="42" spans="1:5" x14ac:dyDescent="0.25">
      <c r="A42" s="34">
        <v>8087</v>
      </c>
      <c r="B42" s="35" t="s">
        <v>271</v>
      </c>
      <c r="C42" s="35" t="s">
        <v>37</v>
      </c>
      <c r="D42" s="38" t="s">
        <v>21</v>
      </c>
      <c r="E42" s="36">
        <v>1312.1304408515</v>
      </c>
    </row>
    <row r="43" spans="1:5" x14ac:dyDescent="0.25">
      <c r="A43" s="34">
        <v>8089</v>
      </c>
      <c r="B43" s="35" t="s">
        <v>272</v>
      </c>
      <c r="C43" s="35" t="s">
        <v>36</v>
      </c>
      <c r="D43" s="38" t="s">
        <v>21</v>
      </c>
      <c r="E43" s="36">
        <v>1203.5932144659998</v>
      </c>
    </row>
    <row r="44" spans="1:5" x14ac:dyDescent="0.25">
      <c r="A44" s="34">
        <v>8091</v>
      </c>
      <c r="B44" s="35" t="s">
        <v>273</v>
      </c>
      <c r="C44" s="35" t="s">
        <v>35</v>
      </c>
      <c r="D44" s="38" t="s">
        <v>21</v>
      </c>
      <c r="E44" s="36">
        <v>411.29227766940005</v>
      </c>
    </row>
    <row r="45" spans="1:5" x14ac:dyDescent="0.25">
      <c r="A45" s="34">
        <v>8095</v>
      </c>
      <c r="B45" s="35" t="s">
        <v>275</v>
      </c>
      <c r="C45" s="35" t="s">
        <v>33</v>
      </c>
      <c r="D45" s="38" t="s">
        <v>21</v>
      </c>
      <c r="E45" s="36">
        <v>255.84300849249999</v>
      </c>
    </row>
    <row r="46" spans="1:5" x14ac:dyDescent="0.25">
      <c r="A46" s="34">
        <v>8097</v>
      </c>
      <c r="B46" s="35" t="s">
        <v>276</v>
      </c>
      <c r="C46" s="35" t="s">
        <v>32</v>
      </c>
      <c r="D46" s="38" t="s">
        <v>21</v>
      </c>
      <c r="E46" s="36">
        <v>718.03336213889997</v>
      </c>
    </row>
    <row r="47" spans="1:5" x14ac:dyDescent="0.25">
      <c r="A47" s="34">
        <v>8099</v>
      </c>
      <c r="B47" s="35" t="s">
        <v>277</v>
      </c>
      <c r="C47" s="35" t="s">
        <v>31</v>
      </c>
      <c r="D47" s="38" t="s">
        <v>21</v>
      </c>
      <c r="E47" s="36">
        <v>573.34622001089997</v>
      </c>
    </row>
    <row r="48" spans="1:5" x14ac:dyDescent="0.25">
      <c r="A48" s="34">
        <v>8105</v>
      </c>
      <c r="B48" s="35" t="s">
        <v>280</v>
      </c>
      <c r="C48" s="35" t="s">
        <v>28</v>
      </c>
      <c r="D48" s="38" t="s">
        <v>21</v>
      </c>
      <c r="E48" s="36">
        <v>763.8579983034</v>
      </c>
    </row>
    <row r="49" spans="1:5" x14ac:dyDescent="0.25">
      <c r="A49" s="34">
        <v>8107</v>
      </c>
      <c r="B49" s="35" t="s">
        <v>281</v>
      </c>
      <c r="C49" s="35" t="s">
        <v>27</v>
      </c>
      <c r="D49" s="38" t="s">
        <v>21</v>
      </c>
      <c r="E49" s="36">
        <v>1316.9861348272998</v>
      </c>
    </row>
    <row r="50" spans="1:5" x14ac:dyDescent="0.25">
      <c r="A50" s="34">
        <v>8117</v>
      </c>
      <c r="B50" s="35" t="s">
        <v>286</v>
      </c>
      <c r="C50" s="35" t="s">
        <v>22</v>
      </c>
      <c r="D50" s="38" t="s">
        <v>21</v>
      </c>
      <c r="E50" s="36">
        <v>1380.1096690137001</v>
      </c>
    </row>
    <row r="51" spans="1:5" x14ac:dyDescent="0.25">
      <c r="A51" s="34">
        <v>8001</v>
      </c>
      <c r="B51" s="35" t="s">
        <v>227</v>
      </c>
      <c r="C51" s="35" t="s">
        <v>81</v>
      </c>
      <c r="D51" s="38" t="s">
        <v>17</v>
      </c>
      <c r="E51" s="36">
        <v>27361.282848500003</v>
      </c>
    </row>
    <row r="52" spans="1:5" x14ac:dyDescent="0.25">
      <c r="A52" s="34">
        <v>8005</v>
      </c>
      <c r="B52" s="35" t="s">
        <v>229</v>
      </c>
      <c r="C52" s="35" t="s">
        <v>79</v>
      </c>
      <c r="D52" s="38" t="s">
        <v>17</v>
      </c>
      <c r="E52" s="36">
        <v>40085.581790889999</v>
      </c>
    </row>
    <row r="53" spans="1:5" x14ac:dyDescent="0.25">
      <c r="A53" s="34">
        <v>8013</v>
      </c>
      <c r="B53" s="35" t="s">
        <v>233</v>
      </c>
      <c r="C53" s="35" t="s">
        <v>75</v>
      </c>
      <c r="D53" s="38" t="s">
        <v>17</v>
      </c>
      <c r="E53" s="36">
        <v>15003.746056528998</v>
      </c>
    </row>
    <row r="54" spans="1:5" x14ac:dyDescent="0.25">
      <c r="A54" s="34">
        <v>8014</v>
      </c>
      <c r="B54" s="35" t="s">
        <v>234</v>
      </c>
      <c r="C54" s="35" t="s">
        <v>74</v>
      </c>
      <c r="D54" s="38" t="s">
        <v>17</v>
      </c>
      <c r="E54" s="36">
        <v>3966.7511377972996</v>
      </c>
    </row>
    <row r="55" spans="1:5" x14ac:dyDescent="0.25">
      <c r="A55" s="34">
        <v>8019</v>
      </c>
      <c r="B55" s="35" t="s">
        <v>237</v>
      </c>
      <c r="C55" s="35" t="s">
        <v>71</v>
      </c>
      <c r="D55" s="38" t="s">
        <v>17</v>
      </c>
      <c r="E55" s="36">
        <v>679.74237259099993</v>
      </c>
    </row>
    <row r="56" spans="1:5" x14ac:dyDescent="0.25">
      <c r="A56" s="34">
        <v>8031</v>
      </c>
      <c r="B56" s="35" t="s">
        <v>243</v>
      </c>
      <c r="C56" s="35" t="s">
        <v>65</v>
      </c>
      <c r="D56" s="38" t="s">
        <v>17</v>
      </c>
      <c r="E56" s="36">
        <v>31776.705772099998</v>
      </c>
    </row>
    <row r="57" spans="1:5" x14ac:dyDescent="0.25">
      <c r="A57" s="34">
        <v>8035</v>
      </c>
      <c r="B57" s="35" t="s">
        <v>245</v>
      </c>
      <c r="C57" s="35" t="s">
        <v>63</v>
      </c>
      <c r="D57" s="38" t="s">
        <v>17</v>
      </c>
      <c r="E57" s="36">
        <v>18904.258639298299</v>
      </c>
    </row>
    <row r="58" spans="1:5" x14ac:dyDescent="0.25">
      <c r="A58" s="34">
        <v>8041</v>
      </c>
      <c r="B58" s="35" t="s">
        <v>248</v>
      </c>
      <c r="C58" s="35" t="s">
        <v>60</v>
      </c>
      <c r="D58" s="38" t="s">
        <v>17</v>
      </c>
      <c r="E58" s="36">
        <v>91788.586568155995</v>
      </c>
    </row>
    <row r="59" spans="1:5" x14ac:dyDescent="0.25">
      <c r="A59" s="34">
        <v>8039</v>
      </c>
      <c r="B59" s="35" t="s">
        <v>247</v>
      </c>
      <c r="C59" s="35" t="s">
        <v>61</v>
      </c>
      <c r="D59" s="38" t="s">
        <v>17</v>
      </c>
      <c r="E59" s="36">
        <v>2079.5841703284996</v>
      </c>
    </row>
    <row r="60" spans="1:5" x14ac:dyDescent="0.25">
      <c r="A60" s="34">
        <v>8047</v>
      </c>
      <c r="B60" s="35" t="s">
        <v>251</v>
      </c>
      <c r="C60" s="35" t="s">
        <v>57</v>
      </c>
      <c r="D60" s="38" t="s">
        <v>17</v>
      </c>
      <c r="E60" s="36">
        <v>592.4365054543</v>
      </c>
    </row>
    <row r="61" spans="1:5" x14ac:dyDescent="0.25">
      <c r="A61" s="34">
        <v>8059</v>
      </c>
      <c r="B61" s="35" t="s">
        <v>257</v>
      </c>
      <c r="C61" s="35" t="s">
        <v>51</v>
      </c>
      <c r="D61" s="38" t="s">
        <v>17</v>
      </c>
      <c r="E61" s="36">
        <v>37796.786652417992</v>
      </c>
    </row>
    <row r="62" spans="1:5" x14ac:dyDescent="0.25">
      <c r="A62" s="34">
        <v>8069</v>
      </c>
      <c r="B62" s="35" t="s">
        <v>262</v>
      </c>
      <c r="C62" s="35" t="s">
        <v>46</v>
      </c>
      <c r="D62" s="38" t="s">
        <v>17</v>
      </c>
      <c r="E62" s="36">
        <v>22279.520073470001</v>
      </c>
    </row>
    <row r="63" spans="1:5" x14ac:dyDescent="0.25">
      <c r="A63" s="34">
        <v>8077</v>
      </c>
      <c r="B63" s="35" t="s">
        <v>266</v>
      </c>
      <c r="C63" s="35" t="s">
        <v>42</v>
      </c>
      <c r="D63" s="38" t="s">
        <v>17</v>
      </c>
      <c r="E63" s="36">
        <v>11597.513988560999</v>
      </c>
    </row>
    <row r="64" spans="1:5" x14ac:dyDescent="0.25">
      <c r="A64" s="34">
        <v>8093</v>
      </c>
      <c r="B64" s="35" t="s">
        <v>274</v>
      </c>
      <c r="C64" s="35" t="s">
        <v>34</v>
      </c>
      <c r="D64" s="38" t="s">
        <v>17</v>
      </c>
      <c r="E64" s="36">
        <v>1605.6940500757996</v>
      </c>
    </row>
    <row r="65" spans="1:5" x14ac:dyDescent="0.25">
      <c r="A65" s="34">
        <v>8101</v>
      </c>
      <c r="B65" s="35" t="s">
        <v>278</v>
      </c>
      <c r="C65" s="35" t="s">
        <v>30</v>
      </c>
      <c r="D65" s="38" t="s">
        <v>17</v>
      </c>
      <c r="E65" s="36">
        <v>12887.333475977999</v>
      </c>
    </row>
    <row r="66" spans="1:5" x14ac:dyDescent="0.25">
      <c r="A66" s="34">
        <v>8119</v>
      </c>
      <c r="B66" s="35" t="s">
        <v>287</v>
      </c>
      <c r="C66" s="35" t="s">
        <v>20</v>
      </c>
      <c r="D66" s="38" t="s">
        <v>17</v>
      </c>
      <c r="E66" s="36">
        <v>2802.8185158789001</v>
      </c>
    </row>
    <row r="67" spans="1:5" x14ac:dyDescent="0.25">
      <c r="A67" s="34">
        <v>8123</v>
      </c>
      <c r="B67" s="35" t="s">
        <v>289</v>
      </c>
      <c r="C67" s="35" t="s">
        <v>18</v>
      </c>
      <c r="D67" s="38" t="s">
        <v>17</v>
      </c>
      <c r="E67" s="36">
        <v>16638.143202871001</v>
      </c>
    </row>
  </sheetData>
  <autoFilter ref="A2:I2" xr:uid="{00000000-0009-0000-0000-000013000000}">
    <sortState xmlns:xlrd2="http://schemas.microsoft.com/office/spreadsheetml/2017/richdata2" ref="A3:I67">
      <sortCondition ref="D2"/>
    </sortState>
  </autoFilter>
  <pageMargins left="0.7" right="0.7" top="0.75" bottom="0.75" header="0.3" footer="0.3"/>
  <ignoredErrors>
    <ignoredError sqref="L2"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66"/>
  <sheetViews>
    <sheetView workbookViewId="0">
      <selection activeCell="M1" sqref="L1:M1"/>
    </sheetView>
  </sheetViews>
  <sheetFormatPr defaultRowHeight="15" x14ac:dyDescent="0.25"/>
  <cols>
    <col min="1" max="9" width="19" customWidth="1"/>
  </cols>
  <sheetData>
    <row r="1" spans="1:9" s="26" customFormat="1" ht="45" x14ac:dyDescent="0.25">
      <c r="A1" s="25" t="s">
        <v>202</v>
      </c>
      <c r="B1" s="25" t="s">
        <v>107</v>
      </c>
      <c r="C1" s="25" t="s">
        <v>203</v>
      </c>
      <c r="D1" s="25" t="s">
        <v>204</v>
      </c>
      <c r="E1" s="25" t="s">
        <v>205</v>
      </c>
      <c r="F1" s="25" t="s">
        <v>206</v>
      </c>
      <c r="G1" s="25" t="s">
        <v>207</v>
      </c>
      <c r="H1" s="25" t="s">
        <v>208</v>
      </c>
      <c r="I1" s="25" t="s">
        <v>101</v>
      </c>
    </row>
    <row r="2" spans="1:9" x14ac:dyDescent="0.25">
      <c r="A2" s="22" t="s">
        <v>108</v>
      </c>
      <c r="B2" s="22" t="s">
        <v>81</v>
      </c>
      <c r="C2" s="23">
        <v>3.2549896505999998</v>
      </c>
      <c r="D2" s="23">
        <v>2.336008782</v>
      </c>
      <c r="E2" s="23">
        <v>4.4909271174000001</v>
      </c>
      <c r="F2" s="23">
        <v>0.21897062549999999</v>
      </c>
      <c r="G2" s="23">
        <v>40.806036091000003</v>
      </c>
      <c r="H2" s="23">
        <v>49.027774288000003</v>
      </c>
      <c r="I2" s="24">
        <v>100.13470655450001</v>
      </c>
    </row>
    <row r="3" spans="1:9" x14ac:dyDescent="0.25">
      <c r="A3" s="22" t="s">
        <v>108</v>
      </c>
      <c r="B3" s="22" t="s">
        <v>80</v>
      </c>
      <c r="C3" s="23">
        <v>1.0349288485999999</v>
      </c>
      <c r="D3" s="23">
        <v>5.4580176184000004</v>
      </c>
      <c r="E3" s="23">
        <v>1.6632785067</v>
      </c>
      <c r="F3" s="23">
        <v>0.29569395679999999</v>
      </c>
      <c r="G3" s="23">
        <v>47.588246165000001</v>
      </c>
      <c r="H3" s="23">
        <v>47.113903776000001</v>
      </c>
      <c r="I3" s="24">
        <v>103.1540688715</v>
      </c>
    </row>
    <row r="4" spans="1:9" x14ac:dyDescent="0.25">
      <c r="A4" s="22" t="s">
        <v>108</v>
      </c>
      <c r="B4" s="22" t="s">
        <v>79</v>
      </c>
      <c r="C4" s="23">
        <v>10.640887007</v>
      </c>
      <c r="D4" s="23">
        <v>1.1613030962999999</v>
      </c>
      <c r="E4" s="23">
        <v>6.5559938469999999</v>
      </c>
      <c r="F4" s="23">
        <v>0.30353797649999997</v>
      </c>
      <c r="G4" s="23">
        <v>19.750681552</v>
      </c>
      <c r="H4" s="23">
        <v>59.385613548999999</v>
      </c>
      <c r="I4" s="24">
        <v>97.7980170278</v>
      </c>
    </row>
    <row r="5" spans="1:9" x14ac:dyDescent="0.25">
      <c r="A5" s="22" t="s">
        <v>108</v>
      </c>
      <c r="B5" s="22" t="s">
        <v>78</v>
      </c>
      <c r="C5" s="23">
        <v>0.57024734479999994</v>
      </c>
      <c r="D5" s="23">
        <v>3.3715874260000001</v>
      </c>
      <c r="E5" s="23">
        <v>1.1547508732</v>
      </c>
      <c r="F5" s="23">
        <v>0.12830565259999999</v>
      </c>
      <c r="G5" s="23">
        <v>18.426117328</v>
      </c>
      <c r="H5" s="23">
        <v>76.805189251000002</v>
      </c>
      <c r="I5" s="24">
        <v>100.4561978756</v>
      </c>
    </row>
    <row r="6" spans="1:9" x14ac:dyDescent="0.25">
      <c r="A6" s="22" t="s">
        <v>108</v>
      </c>
      <c r="B6" s="22" t="s">
        <v>77</v>
      </c>
      <c r="C6" s="23">
        <v>0.80982965650000005</v>
      </c>
      <c r="D6" s="23">
        <v>2.1223122032999999</v>
      </c>
      <c r="E6" s="23">
        <v>0.390952248</v>
      </c>
      <c r="F6" s="23">
        <v>0</v>
      </c>
      <c r="G6" s="23">
        <v>11.309690031000001</v>
      </c>
      <c r="H6" s="23">
        <v>83.915107512000006</v>
      </c>
      <c r="I6" s="24">
        <v>98.547891650800011</v>
      </c>
    </row>
    <row r="7" spans="1:9" x14ac:dyDescent="0.25">
      <c r="A7" s="22" t="s">
        <v>108</v>
      </c>
      <c r="B7" s="22" t="s">
        <v>76</v>
      </c>
      <c r="C7" s="23">
        <v>7.0109377801999999</v>
      </c>
      <c r="D7" s="23">
        <v>3.5861574322999998</v>
      </c>
      <c r="E7" s="23">
        <v>1.4882553344</v>
      </c>
      <c r="F7" s="23">
        <v>0.12551551010000001</v>
      </c>
      <c r="G7" s="23">
        <v>32.239555316000001</v>
      </c>
      <c r="H7" s="23">
        <v>57.001972387000002</v>
      </c>
      <c r="I7" s="24">
        <v>101.45239376000001</v>
      </c>
    </row>
    <row r="8" spans="1:9" x14ac:dyDescent="0.25">
      <c r="A8" s="22" t="s">
        <v>108</v>
      </c>
      <c r="B8" s="22" t="s">
        <v>75</v>
      </c>
      <c r="C8" s="23">
        <v>0.98529718330000005</v>
      </c>
      <c r="D8" s="23">
        <v>0.8608321377</v>
      </c>
      <c r="E8" s="23">
        <v>5.0156960846</v>
      </c>
      <c r="F8" s="23">
        <v>7.4495088799999998E-2</v>
      </c>
      <c r="G8" s="23">
        <v>13.972887466</v>
      </c>
      <c r="H8" s="23">
        <v>77.401010435000003</v>
      </c>
      <c r="I8" s="24">
        <v>98.3102183954</v>
      </c>
    </row>
    <row r="9" spans="1:9" x14ac:dyDescent="0.25">
      <c r="A9" s="22" t="s">
        <v>108</v>
      </c>
      <c r="B9" s="22" t="s">
        <v>74</v>
      </c>
      <c r="C9" s="23">
        <v>1.2743915419</v>
      </c>
      <c r="D9" s="23">
        <v>0.79755907189999997</v>
      </c>
      <c r="E9" s="23">
        <v>6.8658199106</v>
      </c>
      <c r="F9" s="23">
        <v>0.12630383880000001</v>
      </c>
      <c r="G9" s="23">
        <v>12.721209111</v>
      </c>
      <c r="H9" s="23">
        <v>76.401050166999994</v>
      </c>
      <c r="I9" s="24">
        <v>98.186333641199994</v>
      </c>
    </row>
    <row r="10" spans="1:9" x14ac:dyDescent="0.25">
      <c r="A10" s="22" t="s">
        <v>108</v>
      </c>
      <c r="B10" s="22" t="s">
        <v>73</v>
      </c>
      <c r="C10" s="23">
        <v>1.7292198860000001</v>
      </c>
      <c r="D10" s="23">
        <v>1.5474552957000001</v>
      </c>
      <c r="E10" s="23">
        <v>0.88426016900000004</v>
      </c>
      <c r="F10" s="23">
        <v>8.3513460400000003E-2</v>
      </c>
      <c r="G10" s="23">
        <v>9.9577520141000004</v>
      </c>
      <c r="H10" s="23">
        <v>85.188642169000005</v>
      </c>
      <c r="I10" s="24">
        <v>99.3908429942</v>
      </c>
    </row>
    <row r="11" spans="1:9" x14ac:dyDescent="0.25">
      <c r="A11" s="22" t="s">
        <v>108</v>
      </c>
      <c r="B11" s="22" t="s">
        <v>72</v>
      </c>
      <c r="C11" s="23">
        <v>0.76460950299999997</v>
      </c>
      <c r="D11" s="23">
        <v>1.4199890770000001</v>
      </c>
      <c r="E11" s="23">
        <v>2.2938285089999999</v>
      </c>
      <c r="F11" s="23">
        <v>5.4614964500000002E-2</v>
      </c>
      <c r="G11" s="23">
        <v>10.977607865</v>
      </c>
      <c r="H11" s="23">
        <v>83.779355542999994</v>
      </c>
      <c r="I11" s="24">
        <v>99.290005461499987</v>
      </c>
    </row>
    <row r="12" spans="1:9" x14ac:dyDescent="0.25">
      <c r="A12" s="22" t="s">
        <v>108</v>
      </c>
      <c r="B12" s="22" t="s">
        <v>71</v>
      </c>
      <c r="C12" s="23">
        <v>0.87628865980000004</v>
      </c>
      <c r="D12" s="23">
        <v>1.3608247422999999</v>
      </c>
      <c r="E12" s="23">
        <v>1.1546391753</v>
      </c>
      <c r="F12" s="23">
        <v>6.1855670100000003E-2</v>
      </c>
      <c r="G12" s="23">
        <v>7.5979381442999996</v>
      </c>
      <c r="H12" s="23">
        <v>87.804123711000003</v>
      </c>
      <c r="I12" s="24">
        <v>98.855670102800005</v>
      </c>
    </row>
    <row r="13" spans="1:9" x14ac:dyDescent="0.25">
      <c r="A13" s="22" t="s">
        <v>108</v>
      </c>
      <c r="B13" s="22" t="s">
        <v>70</v>
      </c>
      <c r="C13" s="23">
        <v>0.54844606949999997</v>
      </c>
      <c r="D13" s="23">
        <v>4.0341255332000001</v>
      </c>
      <c r="E13" s="23">
        <v>0.85313833029999997</v>
      </c>
      <c r="F13" s="23">
        <v>0.1828153565</v>
      </c>
      <c r="G13" s="23">
        <v>51.322364411999999</v>
      </c>
      <c r="H13" s="23">
        <v>45.691651432</v>
      </c>
      <c r="I13" s="24">
        <v>102.6325411335</v>
      </c>
    </row>
    <row r="14" spans="1:9" x14ac:dyDescent="0.25">
      <c r="A14" s="22" t="s">
        <v>108</v>
      </c>
      <c r="B14" s="22" t="s">
        <v>69</v>
      </c>
      <c r="C14" s="23">
        <v>0.84898379209999997</v>
      </c>
      <c r="D14" s="23">
        <v>5.3254437870000002</v>
      </c>
      <c r="E14" s="23">
        <v>1.5693336764000001</v>
      </c>
      <c r="F14" s="23">
        <v>0.2315410342</v>
      </c>
      <c r="G14" s="23">
        <v>61.178286596</v>
      </c>
      <c r="H14" s="23">
        <v>33.856444559000003</v>
      </c>
      <c r="I14" s="24">
        <v>103.01003344470001</v>
      </c>
    </row>
    <row r="15" spans="1:9" x14ac:dyDescent="0.25">
      <c r="A15" s="22" t="s">
        <v>108</v>
      </c>
      <c r="B15" s="22" t="s">
        <v>68</v>
      </c>
      <c r="C15" s="23">
        <v>10.493317934</v>
      </c>
      <c r="D15" s="23">
        <v>3.4152780068999999</v>
      </c>
      <c r="E15" s="23">
        <v>1.1714238574</v>
      </c>
      <c r="F15" s="23">
        <v>1.6498927600000001E-2</v>
      </c>
      <c r="G15" s="23">
        <v>32.766870152999999</v>
      </c>
      <c r="H15" s="23">
        <v>52.648077874999998</v>
      </c>
      <c r="I15" s="24">
        <v>100.5114667539</v>
      </c>
    </row>
    <row r="16" spans="1:9" x14ac:dyDescent="0.25">
      <c r="A16" s="22" t="s">
        <v>108</v>
      </c>
      <c r="B16" s="22" t="s">
        <v>67</v>
      </c>
      <c r="C16" s="23">
        <v>1.4404104182999999</v>
      </c>
      <c r="D16" s="23">
        <v>1.2233622731</v>
      </c>
      <c r="E16" s="23">
        <v>0.51302288870000001</v>
      </c>
      <c r="F16" s="23">
        <v>1.9731649600000001E-2</v>
      </c>
      <c r="G16" s="23">
        <v>5.7813733228000004</v>
      </c>
      <c r="H16" s="23">
        <v>89.739542225999998</v>
      </c>
      <c r="I16" s="24">
        <v>98.717442778500001</v>
      </c>
    </row>
    <row r="17" spans="1:9" x14ac:dyDescent="0.25">
      <c r="A17" s="22" t="s">
        <v>108</v>
      </c>
      <c r="B17" s="22" t="s">
        <v>66</v>
      </c>
      <c r="C17" s="23">
        <v>0.67068865929999999</v>
      </c>
      <c r="D17" s="23">
        <v>1.3638405751</v>
      </c>
      <c r="E17" s="23">
        <v>0.8632308581</v>
      </c>
      <c r="F17" s="23">
        <v>8.9853026099999997E-2</v>
      </c>
      <c r="G17" s="23">
        <v>15.30389577</v>
      </c>
      <c r="H17" s="23">
        <v>81.188627174000004</v>
      </c>
      <c r="I17" s="24">
        <v>99.480136062599996</v>
      </c>
    </row>
    <row r="18" spans="1:9" x14ac:dyDescent="0.25">
      <c r="A18" s="22" t="s">
        <v>108</v>
      </c>
      <c r="B18" s="22" t="s">
        <v>65</v>
      </c>
      <c r="C18" s="23">
        <v>8.8876543396999992</v>
      </c>
      <c r="D18" s="23">
        <v>1.7439230155000001</v>
      </c>
      <c r="E18" s="23">
        <v>4.0818964510000004</v>
      </c>
      <c r="F18" s="23">
        <v>0.19677920160000001</v>
      </c>
      <c r="G18" s="23">
        <v>29.287785800999998</v>
      </c>
      <c r="H18" s="23">
        <v>54.906210164999997</v>
      </c>
      <c r="I18" s="24">
        <v>99.104248973799997</v>
      </c>
    </row>
    <row r="19" spans="1:9" x14ac:dyDescent="0.25">
      <c r="A19" s="22" t="s">
        <v>108</v>
      </c>
      <c r="B19" s="22" t="s">
        <v>64</v>
      </c>
      <c r="C19" s="23">
        <v>0.38929440389999997</v>
      </c>
      <c r="D19" s="23">
        <v>3.3090024330999999</v>
      </c>
      <c r="E19" s="23">
        <v>0.29197080289999999</v>
      </c>
      <c r="F19" s="23">
        <v>9.7323600999999996E-2</v>
      </c>
      <c r="G19" s="23">
        <v>6.3260340632999998</v>
      </c>
      <c r="H19" s="23">
        <v>87.785888077999999</v>
      </c>
      <c r="I19" s="24">
        <v>98.199513382199996</v>
      </c>
    </row>
    <row r="20" spans="1:9" x14ac:dyDescent="0.25">
      <c r="A20" s="22" t="s">
        <v>108</v>
      </c>
      <c r="B20" s="22" t="s">
        <v>63</v>
      </c>
      <c r="C20" s="23">
        <v>1.4799774457999999</v>
      </c>
      <c r="D20" s="23">
        <v>0.52740393100000005</v>
      </c>
      <c r="E20" s="23">
        <v>5.4004795617000001</v>
      </c>
      <c r="F20" s="23">
        <v>9.7677941899999995E-2</v>
      </c>
      <c r="G20" s="23">
        <v>9.1316060760000006</v>
      </c>
      <c r="H20" s="23">
        <v>81.318168096999997</v>
      </c>
      <c r="I20" s="24">
        <v>97.955313053400005</v>
      </c>
    </row>
    <row r="21" spans="1:9" x14ac:dyDescent="0.25">
      <c r="A21" s="22" t="s">
        <v>108</v>
      </c>
      <c r="B21" s="22" t="s">
        <v>62</v>
      </c>
      <c r="C21" s="23">
        <v>0.94509042759999995</v>
      </c>
      <c r="D21" s="23">
        <v>1.4058446859</v>
      </c>
      <c r="E21" s="23">
        <v>1.3296569738999999</v>
      </c>
      <c r="F21" s="23">
        <v>9.6141636599999997E-2</v>
      </c>
      <c r="G21" s="23">
        <v>29.715021676999999</v>
      </c>
      <c r="H21" s="23">
        <v>66.978068823000001</v>
      </c>
      <c r="I21" s="24">
        <v>100.46982422400001</v>
      </c>
    </row>
    <row r="22" spans="1:9" x14ac:dyDescent="0.25">
      <c r="A22" s="22" t="s">
        <v>108</v>
      </c>
      <c r="B22" s="22" t="s">
        <v>60</v>
      </c>
      <c r="C22" s="23">
        <v>6.0005302587999996</v>
      </c>
      <c r="D22" s="23">
        <v>1.3542420007</v>
      </c>
      <c r="E22" s="23">
        <v>3.1468497493999998</v>
      </c>
      <c r="F22" s="23">
        <v>0.39949861399999997</v>
      </c>
      <c r="G22" s="23">
        <v>17.732574683999999</v>
      </c>
      <c r="H22" s="23">
        <v>68.624506006000004</v>
      </c>
      <c r="I22" s="24">
        <v>97.258201312900013</v>
      </c>
    </row>
    <row r="23" spans="1:9" x14ac:dyDescent="0.25">
      <c r="A23" s="22" t="s">
        <v>108</v>
      </c>
      <c r="B23" s="22" t="s">
        <v>61</v>
      </c>
      <c r="C23" s="23">
        <v>1.2682853829</v>
      </c>
      <c r="D23" s="23">
        <v>0.84926484339999997</v>
      </c>
      <c r="E23" s="23">
        <v>1.1822365221</v>
      </c>
      <c r="F23" s="23">
        <v>0.1982865053</v>
      </c>
      <c r="G23" s="23">
        <v>7.6022297878999998</v>
      </c>
      <c r="H23" s="23">
        <v>87.724942945999999</v>
      </c>
      <c r="I23" s="24">
        <v>98.825245987599999</v>
      </c>
    </row>
    <row r="24" spans="1:9" x14ac:dyDescent="0.25">
      <c r="A24" s="22" t="s">
        <v>108</v>
      </c>
      <c r="B24" s="22" t="s">
        <v>59</v>
      </c>
      <c r="C24" s="23">
        <v>3.8190597629999998</v>
      </c>
      <c r="D24" s="23">
        <v>1.8938522962</v>
      </c>
      <c r="E24" s="23">
        <v>0.95110683750000002</v>
      </c>
      <c r="F24" s="23">
        <v>7.1071719699999994E-2</v>
      </c>
      <c r="G24" s="23">
        <v>13.463910199000001</v>
      </c>
      <c r="H24" s="23">
        <v>78.828988899999999</v>
      </c>
      <c r="I24" s="24">
        <v>99.027989715399997</v>
      </c>
    </row>
    <row r="25" spans="1:9" x14ac:dyDescent="0.25">
      <c r="A25" s="22" t="s">
        <v>108</v>
      </c>
      <c r="B25" s="22" t="s">
        <v>58</v>
      </c>
      <c r="C25" s="23">
        <v>0.62270025470000001</v>
      </c>
      <c r="D25" s="23">
        <v>1.6683038910000001</v>
      </c>
      <c r="E25" s="23">
        <v>0.94404022580000002</v>
      </c>
      <c r="F25" s="23">
        <v>0.1898070295</v>
      </c>
      <c r="G25" s="23">
        <v>29.266911972999999</v>
      </c>
      <c r="H25" s="23">
        <v>67.426449775999998</v>
      </c>
      <c r="I25" s="24">
        <v>100.11821315</v>
      </c>
    </row>
    <row r="26" spans="1:9" x14ac:dyDescent="0.25">
      <c r="A26" s="22" t="s">
        <v>108</v>
      </c>
      <c r="B26" s="22" t="s">
        <v>57</v>
      </c>
      <c r="C26" s="23">
        <v>1.0892199263</v>
      </c>
      <c r="D26" s="23">
        <v>1.3455069678</v>
      </c>
      <c r="E26" s="23">
        <v>1.5217043088</v>
      </c>
      <c r="F26" s="23">
        <v>0.2242511613</v>
      </c>
      <c r="G26" s="23">
        <v>7.0639115810000002</v>
      </c>
      <c r="H26" s="23">
        <v>87.602114368000002</v>
      </c>
      <c r="I26" s="24">
        <v>98.846708313199997</v>
      </c>
    </row>
    <row r="27" spans="1:9" x14ac:dyDescent="0.25">
      <c r="A27" s="22" t="s">
        <v>108</v>
      </c>
      <c r="B27" s="22" t="s">
        <v>56</v>
      </c>
      <c r="C27" s="23">
        <v>0.88979280540000005</v>
      </c>
      <c r="D27" s="23">
        <v>0.90885979409999995</v>
      </c>
      <c r="E27" s="23">
        <v>0.88343714250000005</v>
      </c>
      <c r="F27" s="23">
        <v>0.15889157239999999</v>
      </c>
      <c r="G27" s="23">
        <v>9.6351849497999993</v>
      </c>
      <c r="H27" s="23">
        <v>86.653107919000007</v>
      </c>
      <c r="I27" s="24">
        <v>99.12927418320001</v>
      </c>
    </row>
    <row r="28" spans="1:9" x14ac:dyDescent="0.25">
      <c r="A28" s="22" t="s">
        <v>108</v>
      </c>
      <c r="B28" s="22" t="s">
        <v>55</v>
      </c>
      <c r="C28" s="23">
        <v>0.53831176270000003</v>
      </c>
      <c r="D28" s="23">
        <v>2.6858320925000001</v>
      </c>
      <c r="E28" s="23">
        <v>0.8532814111</v>
      </c>
      <c r="F28" s="23">
        <v>2.2906883499999999E-2</v>
      </c>
      <c r="G28" s="23">
        <v>9.6037109151000006</v>
      </c>
      <c r="H28" s="23">
        <v>86.788454931000004</v>
      </c>
      <c r="I28" s="24">
        <v>100.49249799590001</v>
      </c>
    </row>
    <row r="29" spans="1:9" x14ac:dyDescent="0.25">
      <c r="A29" s="22" t="s">
        <v>108</v>
      </c>
      <c r="B29" s="22" t="s">
        <v>54</v>
      </c>
      <c r="C29" s="23">
        <v>1.4634146341000001</v>
      </c>
      <c r="D29" s="23">
        <v>1.3414634146</v>
      </c>
      <c r="E29" s="23">
        <v>0.9756097561</v>
      </c>
      <c r="F29" s="23">
        <v>0</v>
      </c>
      <c r="G29" s="23">
        <v>5.7317073170999997</v>
      </c>
      <c r="H29" s="23">
        <v>88.414634145999997</v>
      </c>
      <c r="I29" s="24">
        <v>97.92682926789999</v>
      </c>
    </row>
    <row r="30" spans="1:9" x14ac:dyDescent="0.25">
      <c r="A30" s="22" t="s">
        <v>108</v>
      </c>
      <c r="B30" s="22" t="s">
        <v>53</v>
      </c>
      <c r="C30" s="23">
        <v>0.88444251119999995</v>
      </c>
      <c r="D30" s="23">
        <v>5.3356531824999998</v>
      </c>
      <c r="E30" s="23">
        <v>0.88444251119999995</v>
      </c>
      <c r="F30" s="23">
        <v>0.28998115120000001</v>
      </c>
      <c r="G30" s="23">
        <v>33.913295636000001</v>
      </c>
      <c r="H30" s="23">
        <v>61.591996520000002</v>
      </c>
      <c r="I30" s="24">
        <v>102.8998115121</v>
      </c>
    </row>
    <row r="31" spans="1:9" x14ac:dyDescent="0.25">
      <c r="A31" s="22" t="s">
        <v>108</v>
      </c>
      <c r="B31" s="22" t="s">
        <v>52</v>
      </c>
      <c r="C31" s="23">
        <v>7.1839080499999999E-2</v>
      </c>
      <c r="D31" s="23">
        <v>2.8735632184000002</v>
      </c>
      <c r="E31" s="23">
        <v>0.71839080460000004</v>
      </c>
      <c r="F31" s="23">
        <v>7.1839080499999999E-2</v>
      </c>
      <c r="G31" s="23">
        <v>12.57183908</v>
      </c>
      <c r="H31" s="23">
        <v>84.410919539999995</v>
      </c>
      <c r="I31" s="24">
        <v>100.71839080399999</v>
      </c>
    </row>
    <row r="32" spans="1:9" x14ac:dyDescent="0.25">
      <c r="A32" s="22" t="s">
        <v>108</v>
      </c>
      <c r="B32" s="22" t="s">
        <v>51</v>
      </c>
      <c r="C32" s="23">
        <v>1.2052202765</v>
      </c>
      <c r="D32" s="23">
        <v>1.2206608210000001</v>
      </c>
      <c r="E32" s="23">
        <v>3.0984025899000001</v>
      </c>
      <c r="F32" s="23">
        <v>0.1219803013</v>
      </c>
      <c r="G32" s="23">
        <v>15.588430572</v>
      </c>
      <c r="H32" s="23">
        <v>77.732333014999995</v>
      </c>
      <c r="I32" s="24">
        <v>98.967027575700001</v>
      </c>
    </row>
    <row r="33" spans="1:9" x14ac:dyDescent="0.25">
      <c r="A33" s="22" t="s">
        <v>108</v>
      </c>
      <c r="B33" s="22" t="s">
        <v>50</v>
      </c>
      <c r="C33" s="23">
        <v>0.42674253200000001</v>
      </c>
      <c r="D33" s="23">
        <v>1.280227596</v>
      </c>
      <c r="E33" s="23">
        <v>0.56899004269999998</v>
      </c>
      <c r="F33" s="23">
        <v>0.35561877670000003</v>
      </c>
      <c r="G33" s="23">
        <v>8.3926031293999994</v>
      </c>
      <c r="H33" s="23">
        <v>88.051209103999994</v>
      </c>
      <c r="I33" s="24">
        <v>99.075391180799997</v>
      </c>
    </row>
    <row r="34" spans="1:9" x14ac:dyDescent="0.25">
      <c r="A34" s="22" t="s">
        <v>108</v>
      </c>
      <c r="B34" s="22" t="s">
        <v>49</v>
      </c>
      <c r="C34" s="23">
        <v>0.71861349870000002</v>
      </c>
      <c r="D34" s="23">
        <v>1.2540510075</v>
      </c>
      <c r="E34" s="23">
        <v>0.70452303790000004</v>
      </c>
      <c r="F34" s="23">
        <v>0.16908552909999999</v>
      </c>
      <c r="G34" s="23">
        <v>19.163026631000001</v>
      </c>
      <c r="H34" s="23">
        <v>77.469353248000004</v>
      </c>
      <c r="I34" s="24">
        <v>99.478652952200008</v>
      </c>
    </row>
    <row r="35" spans="1:9" x14ac:dyDescent="0.25">
      <c r="A35" s="22" t="s">
        <v>108</v>
      </c>
      <c r="B35" s="22" t="s">
        <v>47</v>
      </c>
      <c r="C35" s="23">
        <v>0.56028886</v>
      </c>
      <c r="D35" s="23">
        <v>7.7017484569999999</v>
      </c>
      <c r="E35" s="23">
        <v>0.73637964460000005</v>
      </c>
      <c r="F35" s="23">
        <v>8.7156044899999993E-2</v>
      </c>
      <c r="G35" s="23">
        <v>12.769249924</v>
      </c>
      <c r="H35" s="23">
        <v>78.337276106999994</v>
      </c>
      <c r="I35" s="24">
        <v>100.19209903749999</v>
      </c>
    </row>
    <row r="36" spans="1:9" x14ac:dyDescent="0.25">
      <c r="A36" s="22" t="s">
        <v>108</v>
      </c>
      <c r="B36" s="22" t="s">
        <v>48</v>
      </c>
      <c r="C36" s="23">
        <v>0.65214716380000004</v>
      </c>
      <c r="D36" s="23">
        <v>2.633197982</v>
      </c>
      <c r="E36" s="23">
        <v>0.762889135</v>
      </c>
      <c r="F36" s="23">
        <v>4.9218653899999999E-2</v>
      </c>
      <c r="G36" s="23">
        <v>35.437430786</v>
      </c>
      <c r="H36" s="23">
        <v>61.018826134999998</v>
      </c>
      <c r="I36" s="24">
        <v>100.55370985569999</v>
      </c>
    </row>
    <row r="37" spans="1:9" x14ac:dyDescent="0.25">
      <c r="A37" s="22" t="s">
        <v>108</v>
      </c>
      <c r="B37" s="22" t="s">
        <v>46</v>
      </c>
      <c r="C37" s="23">
        <v>1.0274615507</v>
      </c>
      <c r="D37" s="23">
        <v>1.0678091001000001</v>
      </c>
      <c r="E37" s="23">
        <v>2.3813459830000001</v>
      </c>
      <c r="F37" s="23">
        <v>0.10030849059999999</v>
      </c>
      <c r="G37" s="23">
        <v>11.915135655</v>
      </c>
      <c r="H37" s="23">
        <v>82.128277187999998</v>
      </c>
      <c r="I37" s="24">
        <v>98.62033796739999</v>
      </c>
    </row>
    <row r="38" spans="1:9" x14ac:dyDescent="0.25">
      <c r="A38" s="22" t="s">
        <v>108</v>
      </c>
      <c r="B38" s="22" t="s">
        <v>45</v>
      </c>
      <c r="C38" s="23">
        <v>1.7854680822</v>
      </c>
      <c r="D38" s="23">
        <v>3.8328967324000001</v>
      </c>
      <c r="E38" s="23">
        <v>1.3166965394000001</v>
      </c>
      <c r="F38" s="23">
        <v>0.14476768230000001</v>
      </c>
      <c r="G38" s="23">
        <v>40.403970770999997</v>
      </c>
      <c r="H38" s="23">
        <v>54.039707706999998</v>
      </c>
      <c r="I38" s="24">
        <v>101.52350751429999</v>
      </c>
    </row>
    <row r="39" spans="1:9" x14ac:dyDescent="0.25">
      <c r="A39" s="22" t="s">
        <v>108</v>
      </c>
      <c r="B39" s="22" t="s">
        <v>44</v>
      </c>
      <c r="C39" s="23">
        <v>5.2271531309999997</v>
      </c>
      <c r="D39" s="23">
        <v>1.4032625855</v>
      </c>
      <c r="E39" s="23">
        <v>0.96474302749999996</v>
      </c>
      <c r="F39" s="23">
        <v>8.7703911600000004E-2</v>
      </c>
      <c r="G39" s="23">
        <v>14.769338713</v>
      </c>
      <c r="H39" s="23">
        <v>76.951412032999997</v>
      </c>
      <c r="I39" s="24">
        <v>99.403613401599998</v>
      </c>
    </row>
    <row r="40" spans="1:9" x14ac:dyDescent="0.25">
      <c r="A40" s="22" t="s">
        <v>108</v>
      </c>
      <c r="B40" s="22" t="s">
        <v>43</v>
      </c>
      <c r="C40" s="23">
        <v>4.2081306618000003</v>
      </c>
      <c r="D40" s="23">
        <v>1.7626846356000001</v>
      </c>
      <c r="E40" s="23">
        <v>0.9906733902</v>
      </c>
      <c r="F40" s="23">
        <v>0.124949797</v>
      </c>
      <c r="G40" s="23">
        <v>17.216297023999999</v>
      </c>
      <c r="H40" s="23">
        <v>75.567852201999997</v>
      </c>
      <c r="I40" s="24">
        <v>99.870587710600006</v>
      </c>
    </row>
    <row r="41" spans="1:9" x14ac:dyDescent="0.25">
      <c r="A41" s="22" t="s">
        <v>108</v>
      </c>
      <c r="B41" s="22" t="s">
        <v>42</v>
      </c>
      <c r="C41" s="23">
        <v>0.70488295180000005</v>
      </c>
      <c r="D41" s="23">
        <v>1.5336229816</v>
      </c>
      <c r="E41" s="23">
        <v>1.0362492704999999</v>
      </c>
      <c r="F41" s="23">
        <v>0.13747487189999999</v>
      </c>
      <c r="G41" s="23">
        <v>14.814862849000001</v>
      </c>
      <c r="H41" s="23">
        <v>81.054406329000003</v>
      </c>
      <c r="I41" s="24">
        <v>99.281499253800007</v>
      </c>
    </row>
    <row r="42" spans="1:9" x14ac:dyDescent="0.25">
      <c r="A42" s="22" t="s">
        <v>108</v>
      </c>
      <c r="B42" s="22" t="s">
        <v>41</v>
      </c>
      <c r="C42" s="23">
        <v>0.26007802340000002</v>
      </c>
      <c r="D42" s="23">
        <v>1.0403120936000001</v>
      </c>
      <c r="E42" s="23">
        <v>0.52015604680000005</v>
      </c>
      <c r="F42" s="23">
        <v>0</v>
      </c>
      <c r="G42" s="23">
        <v>6.2418725618000002</v>
      </c>
      <c r="H42" s="23">
        <v>91.157347204000004</v>
      </c>
      <c r="I42" s="24">
        <v>99.219765929600001</v>
      </c>
    </row>
    <row r="43" spans="1:9" x14ac:dyDescent="0.25">
      <c r="A43" s="22" t="s">
        <v>108</v>
      </c>
      <c r="B43" s="22" t="s">
        <v>40</v>
      </c>
      <c r="C43" s="23">
        <v>0.69261462019999998</v>
      </c>
      <c r="D43" s="23">
        <v>1.4755702777999999</v>
      </c>
      <c r="E43" s="23">
        <v>0.80554091699999997</v>
      </c>
      <c r="F43" s="23">
        <v>9.0341037400000004E-2</v>
      </c>
      <c r="G43" s="23">
        <v>16.193630957</v>
      </c>
      <c r="H43" s="23">
        <v>79.673266580999993</v>
      </c>
      <c r="I43" s="24">
        <v>98.930964390399993</v>
      </c>
    </row>
    <row r="44" spans="1:9" x14ac:dyDescent="0.25">
      <c r="A44" s="22" t="s">
        <v>108</v>
      </c>
      <c r="B44" s="22" t="s">
        <v>39</v>
      </c>
      <c r="C44" s="23">
        <v>0.36283084440000002</v>
      </c>
      <c r="D44" s="23">
        <v>14.127487301</v>
      </c>
      <c r="E44" s="23">
        <v>0.66073406410000002</v>
      </c>
      <c r="F44" s="23">
        <v>0.1145781614</v>
      </c>
      <c r="G44" s="23">
        <v>12.637971202999999</v>
      </c>
      <c r="H44" s="23">
        <v>72.119314059000004</v>
      </c>
      <c r="I44" s="24">
        <v>100.02291563290001</v>
      </c>
    </row>
    <row r="45" spans="1:9" x14ac:dyDescent="0.25">
      <c r="A45" s="22" t="s">
        <v>108</v>
      </c>
      <c r="B45" s="22" t="s">
        <v>38</v>
      </c>
      <c r="C45" s="23">
        <v>0.47008746899999998</v>
      </c>
      <c r="D45" s="23">
        <v>1.8522849525</v>
      </c>
      <c r="E45" s="23">
        <v>0.83493147479999996</v>
      </c>
      <c r="F45" s="23">
        <v>0.16838954110000001</v>
      </c>
      <c r="G45" s="23">
        <v>20.866270639</v>
      </c>
      <c r="H45" s="23">
        <v>75.805697179000006</v>
      </c>
      <c r="I45" s="24">
        <v>99.997661255400004</v>
      </c>
    </row>
    <row r="46" spans="1:9" x14ac:dyDescent="0.25">
      <c r="A46" s="22" t="s">
        <v>108</v>
      </c>
      <c r="B46" s="22" t="s">
        <v>37</v>
      </c>
      <c r="C46" s="23">
        <v>3.7395073619999999</v>
      </c>
      <c r="D46" s="23">
        <v>1.8921150406</v>
      </c>
      <c r="E46" s="23">
        <v>0.82565019949999996</v>
      </c>
      <c r="F46" s="23">
        <v>0.38530342639999998</v>
      </c>
      <c r="G46" s="23">
        <v>36.469657355000002</v>
      </c>
      <c r="H46" s="23">
        <v>57.458373469000001</v>
      </c>
      <c r="I46" s="24">
        <v>100.77060685250001</v>
      </c>
    </row>
    <row r="47" spans="1:9" x14ac:dyDescent="0.25">
      <c r="A47" s="22" t="s">
        <v>108</v>
      </c>
      <c r="B47" s="22" t="s">
        <v>174</v>
      </c>
      <c r="C47" s="23">
        <v>4.0551086210999996</v>
      </c>
      <c r="D47" s="23">
        <v>1.6146251539000001</v>
      </c>
      <c r="E47" s="23">
        <v>3.5192445009000002</v>
      </c>
      <c r="F47" s="23">
        <v>0.19672719850000001</v>
      </c>
      <c r="G47" s="23">
        <v>21.826039603000002</v>
      </c>
      <c r="H47" s="23">
        <v>67.655523712000004</v>
      </c>
      <c r="I47" s="24">
        <v>98.867268789400001</v>
      </c>
    </row>
    <row r="48" spans="1:9" x14ac:dyDescent="0.25">
      <c r="A48" s="22" t="s">
        <v>108</v>
      </c>
      <c r="B48" s="22" t="s">
        <v>36</v>
      </c>
      <c r="C48" s="23">
        <v>1.1379800852999999</v>
      </c>
      <c r="D48" s="23">
        <v>3.8297406718000002</v>
      </c>
      <c r="E48" s="23">
        <v>0.90819564500000005</v>
      </c>
      <c r="F48" s="23">
        <v>0.213371266</v>
      </c>
      <c r="G48" s="23">
        <v>42.231097493999997</v>
      </c>
      <c r="H48" s="23">
        <v>53.621840464000002</v>
      </c>
      <c r="I48" s="24">
        <v>101.9422256261</v>
      </c>
    </row>
    <row r="49" spans="1:9" x14ac:dyDescent="0.25">
      <c r="A49" s="22" t="s">
        <v>108</v>
      </c>
      <c r="B49" s="22" t="s">
        <v>35</v>
      </c>
      <c r="C49" s="23">
        <v>8.0775444299999999E-2</v>
      </c>
      <c r="D49" s="23">
        <v>0.84814216480000004</v>
      </c>
      <c r="E49" s="23">
        <v>0.82794830370000005</v>
      </c>
      <c r="F49" s="23">
        <v>0.16155088849999999</v>
      </c>
      <c r="G49" s="23">
        <v>6.5226171244</v>
      </c>
      <c r="H49" s="23">
        <v>90.226171244</v>
      </c>
      <c r="I49" s="24">
        <v>98.667205169699997</v>
      </c>
    </row>
    <row r="50" spans="1:9" x14ac:dyDescent="0.25">
      <c r="A50" s="22" t="s">
        <v>108</v>
      </c>
      <c r="B50" s="22" t="s">
        <v>34</v>
      </c>
      <c r="C50" s="23">
        <v>0.87025736269999998</v>
      </c>
      <c r="D50" s="23">
        <v>1.2151764394</v>
      </c>
      <c r="E50" s="23">
        <v>0.94454762540000003</v>
      </c>
      <c r="F50" s="23">
        <v>6.8983815300000001E-2</v>
      </c>
      <c r="G50" s="23">
        <v>6.3783496948999998</v>
      </c>
      <c r="H50" s="23">
        <v>89.063412045999996</v>
      </c>
      <c r="I50" s="24">
        <v>98.540726983699997</v>
      </c>
    </row>
    <row r="51" spans="1:9" x14ac:dyDescent="0.25">
      <c r="A51" s="22" t="s">
        <v>108</v>
      </c>
      <c r="B51" s="22" t="s">
        <v>33</v>
      </c>
      <c r="C51" s="23">
        <v>0.75029308319999999</v>
      </c>
      <c r="D51" s="23">
        <v>1.1723329426</v>
      </c>
      <c r="E51" s="23">
        <v>0.53927315360000005</v>
      </c>
      <c r="F51" s="23">
        <v>9.3786635399999999E-2</v>
      </c>
      <c r="G51" s="23">
        <v>20.046893317999999</v>
      </c>
      <c r="H51" s="23">
        <v>77.327080890999994</v>
      </c>
      <c r="I51" s="24">
        <v>99.929660023799997</v>
      </c>
    </row>
    <row r="52" spans="1:9" x14ac:dyDescent="0.25">
      <c r="A52" s="22" t="s">
        <v>108</v>
      </c>
      <c r="B52" s="22" t="s">
        <v>32</v>
      </c>
      <c r="C52" s="23">
        <v>0.98497213939999995</v>
      </c>
      <c r="D52" s="23">
        <v>0.48404345129999998</v>
      </c>
      <c r="E52" s="23">
        <v>2.0149715764999998</v>
      </c>
      <c r="F52" s="23">
        <v>0.13508189340000001</v>
      </c>
      <c r="G52" s="23">
        <v>10.530759272999999</v>
      </c>
      <c r="H52" s="23">
        <v>84.932740473999999</v>
      </c>
      <c r="I52" s="24">
        <v>99.082568807599998</v>
      </c>
    </row>
    <row r="53" spans="1:9" x14ac:dyDescent="0.25">
      <c r="A53" s="22" t="s">
        <v>108</v>
      </c>
      <c r="B53" s="22" t="s">
        <v>31</v>
      </c>
      <c r="C53" s="23">
        <v>0.78047978969999998</v>
      </c>
      <c r="D53" s="23">
        <v>2.0867564903</v>
      </c>
      <c r="E53" s="23">
        <v>0.56687479460000001</v>
      </c>
      <c r="F53" s="23">
        <v>4.1077883699999998E-2</v>
      </c>
      <c r="G53" s="23">
        <v>39.048636213999998</v>
      </c>
      <c r="H53" s="23">
        <v>57.451528097000001</v>
      </c>
      <c r="I53" s="24">
        <v>99.975353269300001</v>
      </c>
    </row>
    <row r="54" spans="1:9" x14ac:dyDescent="0.25">
      <c r="A54" s="22" t="s">
        <v>108</v>
      </c>
      <c r="B54" s="22" t="s">
        <v>30</v>
      </c>
      <c r="C54" s="23">
        <v>1.8589987175</v>
      </c>
      <c r="D54" s="23">
        <v>3.1557260247999999</v>
      </c>
      <c r="E54" s="23">
        <v>1.1025744549000001</v>
      </c>
      <c r="F54" s="23">
        <v>0.1816843205</v>
      </c>
      <c r="G54" s="23">
        <v>43.181494323999999</v>
      </c>
      <c r="H54" s="23">
        <v>51.727782263999998</v>
      </c>
      <c r="I54" s="24">
        <v>101.20826010569999</v>
      </c>
    </row>
    <row r="55" spans="1:9" x14ac:dyDescent="0.25">
      <c r="A55" s="22" t="s">
        <v>108</v>
      </c>
      <c r="B55" s="22" t="s">
        <v>29</v>
      </c>
      <c r="C55" s="23">
        <v>1.1543327007999999</v>
      </c>
      <c r="D55" s="23">
        <v>1.5338393422000001</v>
      </c>
      <c r="E55" s="23">
        <v>0.69576217579999999</v>
      </c>
      <c r="F55" s="23">
        <v>0.12650221380000001</v>
      </c>
      <c r="G55" s="23">
        <v>10.721062619</v>
      </c>
      <c r="H55" s="23">
        <v>84.155597723</v>
      </c>
      <c r="I55" s="24">
        <v>98.387096774599996</v>
      </c>
    </row>
    <row r="56" spans="1:9" x14ac:dyDescent="0.25">
      <c r="A56" s="22" t="s">
        <v>108</v>
      </c>
      <c r="B56" s="22" t="s">
        <v>28</v>
      </c>
      <c r="C56" s="23">
        <v>0.67453625630000003</v>
      </c>
      <c r="D56" s="23">
        <v>3.6478210704</v>
      </c>
      <c r="E56" s="23">
        <v>0.67453625630000003</v>
      </c>
      <c r="F56" s="23">
        <v>7.1003816499999997E-2</v>
      </c>
      <c r="G56" s="23">
        <v>44.377385283999999</v>
      </c>
      <c r="H56" s="23">
        <v>51.850536966</v>
      </c>
      <c r="I56" s="24">
        <v>101.2958196495</v>
      </c>
    </row>
    <row r="57" spans="1:9" x14ac:dyDescent="0.25">
      <c r="A57" s="22" t="s">
        <v>108</v>
      </c>
      <c r="B57" s="22" t="s">
        <v>27</v>
      </c>
      <c r="C57" s="23">
        <v>1.0063187456</v>
      </c>
      <c r="D57" s="23">
        <v>0.65137686250000004</v>
      </c>
      <c r="E57" s="23">
        <v>0.94001092129999997</v>
      </c>
      <c r="F57" s="23">
        <v>9.7511506400000003E-2</v>
      </c>
      <c r="G57" s="23">
        <v>6.9155160309000001</v>
      </c>
      <c r="H57" s="23">
        <v>89.601372961999999</v>
      </c>
      <c r="I57" s="24">
        <v>99.212107028700004</v>
      </c>
    </row>
    <row r="58" spans="1:9" x14ac:dyDescent="0.25">
      <c r="A58" s="22" t="s">
        <v>108</v>
      </c>
      <c r="B58" s="22" t="s">
        <v>26</v>
      </c>
      <c r="C58" s="23">
        <v>0.82063305980000001</v>
      </c>
      <c r="D58" s="23">
        <v>3.5756154748000002</v>
      </c>
      <c r="E58" s="23">
        <v>0.92321219229999996</v>
      </c>
      <c r="F58" s="23">
        <v>7.3270808899999998E-2</v>
      </c>
      <c r="G58" s="23">
        <v>36.415592027999999</v>
      </c>
      <c r="H58" s="23">
        <v>58.103751465000002</v>
      </c>
      <c r="I58" s="24">
        <v>99.912075028800004</v>
      </c>
    </row>
    <row r="59" spans="1:9" x14ac:dyDescent="0.25">
      <c r="A59" s="22" t="s">
        <v>108</v>
      </c>
      <c r="B59" s="22" t="s">
        <v>25</v>
      </c>
      <c r="C59" s="23">
        <v>0.27472527470000002</v>
      </c>
      <c r="D59" s="23">
        <v>1.0989010989000001</v>
      </c>
      <c r="E59" s="23">
        <v>0.82417582420000002</v>
      </c>
      <c r="F59" s="23">
        <v>0</v>
      </c>
      <c r="G59" s="23">
        <v>12.5</v>
      </c>
      <c r="H59" s="23">
        <v>83.241758242000003</v>
      </c>
      <c r="I59" s="24">
        <v>97.939560439800005</v>
      </c>
    </row>
    <row r="60" spans="1:9" x14ac:dyDescent="0.25">
      <c r="A60" s="22" t="s">
        <v>108</v>
      </c>
      <c r="B60" s="22" t="s">
        <v>24</v>
      </c>
      <c r="C60" s="23">
        <v>0.5624159433</v>
      </c>
      <c r="D60" s="23">
        <v>1.3326812568999999</v>
      </c>
      <c r="E60" s="23">
        <v>0.83139748140000003</v>
      </c>
      <c r="F60" s="23">
        <v>6.1132167699999997E-2</v>
      </c>
      <c r="G60" s="23">
        <v>11.443941801999999</v>
      </c>
      <c r="H60" s="23">
        <v>85.181562537999994</v>
      </c>
      <c r="I60" s="24">
        <v>99.413131189299989</v>
      </c>
    </row>
    <row r="61" spans="1:9" x14ac:dyDescent="0.25">
      <c r="A61" s="22" t="s">
        <v>108</v>
      </c>
      <c r="B61" s="22" t="s">
        <v>23</v>
      </c>
      <c r="C61" s="23">
        <v>0.71174377219999996</v>
      </c>
      <c r="D61" s="23">
        <v>1.2455516014000001</v>
      </c>
      <c r="E61" s="23">
        <v>1.4234875444999999</v>
      </c>
      <c r="F61" s="23">
        <v>0.2224199288</v>
      </c>
      <c r="G61" s="23">
        <v>16.28113879</v>
      </c>
      <c r="H61" s="23">
        <v>79.93772242</v>
      </c>
      <c r="I61" s="24">
        <v>99.822064056900004</v>
      </c>
    </row>
    <row r="62" spans="1:9" x14ac:dyDescent="0.25">
      <c r="A62" s="22" t="s">
        <v>108</v>
      </c>
      <c r="B62" s="22" t="s">
        <v>22</v>
      </c>
      <c r="C62" s="23">
        <v>1.1254071135999999</v>
      </c>
      <c r="D62" s="23">
        <v>0.82551352749999996</v>
      </c>
      <c r="E62" s="23">
        <v>1.4672213086000001</v>
      </c>
      <c r="F62" s="23">
        <v>0.15155912420000001</v>
      </c>
      <c r="G62" s="23">
        <v>14.607719841</v>
      </c>
      <c r="H62" s="23">
        <v>81.461416916999994</v>
      </c>
      <c r="I62" s="24">
        <v>99.638837831899991</v>
      </c>
    </row>
    <row r="63" spans="1:9" x14ac:dyDescent="0.25">
      <c r="A63" s="22" t="s">
        <v>108</v>
      </c>
      <c r="B63" s="22" t="s">
        <v>20</v>
      </c>
      <c r="C63" s="23">
        <v>0.84685678269999998</v>
      </c>
      <c r="D63" s="23">
        <v>1.3864818024000001</v>
      </c>
      <c r="E63" s="23">
        <v>1.0634945644</v>
      </c>
      <c r="F63" s="23">
        <v>0.129982669</v>
      </c>
      <c r="G63" s="23">
        <v>7.0939026311999998</v>
      </c>
      <c r="H63" s="23">
        <v>87.998266897999997</v>
      </c>
      <c r="I63" s="24">
        <v>98.518985347699996</v>
      </c>
    </row>
    <row r="64" spans="1:9" x14ac:dyDescent="0.25">
      <c r="A64" s="22" t="s">
        <v>108</v>
      </c>
      <c r="B64" s="22" t="s">
        <v>19</v>
      </c>
      <c r="C64" s="23">
        <v>1.1817440912999999</v>
      </c>
      <c r="D64" s="23">
        <v>0.57049714750000002</v>
      </c>
      <c r="E64" s="23">
        <v>0.38712306439999999</v>
      </c>
      <c r="F64" s="23">
        <v>0.1222493888</v>
      </c>
      <c r="G64" s="23">
        <v>10.900570497</v>
      </c>
      <c r="H64" s="23">
        <v>85.717196414</v>
      </c>
      <c r="I64" s="24">
        <v>98.879380603000001</v>
      </c>
    </row>
    <row r="65" spans="1:9" x14ac:dyDescent="0.25">
      <c r="A65" s="22" t="s">
        <v>108</v>
      </c>
      <c r="B65" s="22" t="s">
        <v>18</v>
      </c>
      <c r="C65" s="23">
        <v>1.2024949767999999</v>
      </c>
      <c r="D65" s="23">
        <v>1.6909507784</v>
      </c>
      <c r="E65" s="23">
        <v>1.8197675135</v>
      </c>
      <c r="F65" s="23">
        <v>0.17103657410000001</v>
      </c>
      <c r="G65" s="23">
        <v>29.999815095999999</v>
      </c>
      <c r="H65" s="23">
        <v>64.89281708</v>
      </c>
      <c r="I65" s="24">
        <v>99.776882018799995</v>
      </c>
    </row>
    <row r="66" spans="1:9" x14ac:dyDescent="0.25">
      <c r="A66" s="22" t="s">
        <v>108</v>
      </c>
      <c r="B66" s="22" t="s">
        <v>12</v>
      </c>
      <c r="C66" s="23">
        <v>0.4391655854</v>
      </c>
      <c r="D66" s="23">
        <v>0.95817945900000001</v>
      </c>
      <c r="E66" s="23">
        <v>0.53897594569999996</v>
      </c>
      <c r="F66" s="23">
        <v>0.2096017567</v>
      </c>
      <c r="G66" s="23">
        <v>25.132248727</v>
      </c>
      <c r="H66" s="23">
        <v>72.891506137999997</v>
      </c>
      <c r="I66" s="24">
        <v>100.1696776118</v>
      </c>
    </row>
  </sheetData>
  <autoFilter ref="A1:I1" xr:uid="{00000000-0009-0000-0000-000014000000}">
    <sortState xmlns:xlrd2="http://schemas.microsoft.com/office/spreadsheetml/2017/richdata2" ref="A2:I66">
      <sortCondition ref="B1"/>
    </sortState>
  </autoFilter>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H73"/>
  <sheetViews>
    <sheetView workbookViewId="0">
      <selection activeCell="M1" sqref="L1:M1"/>
    </sheetView>
  </sheetViews>
  <sheetFormatPr defaultRowHeight="15" x14ac:dyDescent="0.25"/>
  <cols>
    <col min="1" max="1" width="6" customWidth="1"/>
    <col min="2" max="2" width="14.42578125" bestFit="1" customWidth="1"/>
    <col min="3" max="3" width="11" customWidth="1"/>
    <col min="4" max="4" width="8.140625" bestFit="1" customWidth="1"/>
    <col min="5" max="5" width="13.5703125" bestFit="1" customWidth="1"/>
  </cols>
  <sheetData>
    <row r="2" spans="1:8" ht="15.75" x14ac:dyDescent="0.25">
      <c r="A2" s="16" t="s">
        <v>105</v>
      </c>
      <c r="B2" s="16"/>
      <c r="C2" s="17"/>
    </row>
    <row r="3" spans="1:8" ht="15.75" x14ac:dyDescent="0.25">
      <c r="A3" s="121" t="s">
        <v>224</v>
      </c>
      <c r="B3" s="121"/>
      <c r="C3" s="17"/>
    </row>
    <row r="4" spans="1:8" x14ac:dyDescent="0.25">
      <c r="A4" s="17"/>
      <c r="B4" s="17"/>
      <c r="C4" s="17"/>
    </row>
    <row r="5" spans="1:8" x14ac:dyDescent="0.25">
      <c r="A5" s="27" t="s">
        <v>106</v>
      </c>
      <c r="B5" s="27" t="s">
        <v>107</v>
      </c>
      <c r="C5" s="27">
        <v>2030</v>
      </c>
      <c r="D5" s="28"/>
    </row>
    <row r="6" spans="1:8" x14ac:dyDescent="0.25">
      <c r="A6" s="17">
        <v>27</v>
      </c>
      <c r="B6" s="17" t="s">
        <v>123</v>
      </c>
      <c r="C6" s="20">
        <v>51.739202925596508</v>
      </c>
      <c r="D6" t="s">
        <v>11</v>
      </c>
      <c r="F6" s="18"/>
    </row>
    <row r="7" spans="1:8" x14ac:dyDescent="0.25">
      <c r="A7" s="17">
        <v>7</v>
      </c>
      <c r="B7" s="17" t="s">
        <v>112</v>
      </c>
      <c r="C7" s="20">
        <v>51.352380146145741</v>
      </c>
      <c r="D7" t="s">
        <v>21</v>
      </c>
      <c r="F7" s="18"/>
    </row>
    <row r="8" spans="1:8" x14ac:dyDescent="0.25">
      <c r="A8" s="17">
        <v>29</v>
      </c>
      <c r="B8" s="17" t="s">
        <v>124</v>
      </c>
      <c r="C8" s="20">
        <v>49.390762970194629</v>
      </c>
      <c r="D8" t="s">
        <v>21</v>
      </c>
    </row>
    <row r="9" spans="1:8" x14ac:dyDescent="0.25">
      <c r="A9" s="17">
        <v>55</v>
      </c>
      <c r="B9" s="17" t="s">
        <v>137</v>
      </c>
      <c r="C9" s="20">
        <v>49.137815793099165</v>
      </c>
      <c r="D9" t="s">
        <v>11</v>
      </c>
    </row>
    <row r="10" spans="1:8" x14ac:dyDescent="0.25">
      <c r="A10" s="17">
        <v>93</v>
      </c>
      <c r="B10" s="17" t="s">
        <v>156</v>
      </c>
      <c r="C10" s="20">
        <v>47.612555734228572</v>
      </c>
      <c r="D10" t="s">
        <v>17</v>
      </c>
      <c r="G10" s="6"/>
      <c r="H10" s="6"/>
    </row>
    <row r="11" spans="1:8" x14ac:dyDescent="0.25">
      <c r="A11" s="17">
        <v>47</v>
      </c>
      <c r="B11" s="17" t="s">
        <v>133</v>
      </c>
      <c r="C11" s="20">
        <v>47.41653858744138</v>
      </c>
      <c r="D11" t="s">
        <v>17</v>
      </c>
      <c r="G11" s="6"/>
      <c r="H11" s="6"/>
    </row>
    <row r="12" spans="1:8" x14ac:dyDescent="0.25">
      <c r="A12" s="17">
        <v>79</v>
      </c>
      <c r="B12" s="17" t="s">
        <v>149</v>
      </c>
      <c r="C12" s="20">
        <v>46.741645682678822</v>
      </c>
      <c r="D12" t="s">
        <v>11</v>
      </c>
      <c r="G12" s="6"/>
      <c r="H12" s="6"/>
    </row>
    <row r="13" spans="1:8" x14ac:dyDescent="0.25">
      <c r="A13" s="17">
        <v>9</v>
      </c>
      <c r="B13" s="17" t="s">
        <v>113</v>
      </c>
      <c r="C13" s="20">
        <v>46.452096051735026</v>
      </c>
      <c r="D13" t="s">
        <v>11</v>
      </c>
      <c r="G13" s="6"/>
      <c r="H13" s="6"/>
    </row>
    <row r="14" spans="1:8" x14ac:dyDescent="0.25">
      <c r="A14" s="17">
        <v>85</v>
      </c>
      <c r="B14" s="17" t="s">
        <v>152</v>
      </c>
      <c r="C14" s="20">
        <v>46.30925395685739</v>
      </c>
      <c r="D14" t="s">
        <v>21</v>
      </c>
      <c r="G14" s="6"/>
      <c r="H14" s="6"/>
    </row>
    <row r="15" spans="1:8" x14ac:dyDescent="0.25">
      <c r="A15" s="17">
        <v>111</v>
      </c>
      <c r="B15" s="17" t="s">
        <v>165</v>
      </c>
      <c r="C15" s="20">
        <v>46.054042958178051</v>
      </c>
      <c r="D15" t="s">
        <v>11</v>
      </c>
      <c r="G15" s="6"/>
      <c r="H15" s="6"/>
    </row>
    <row r="16" spans="1:8" x14ac:dyDescent="0.25">
      <c r="A16" s="17">
        <v>23</v>
      </c>
      <c r="B16" s="17" t="s">
        <v>121</v>
      </c>
      <c r="C16" s="20">
        <v>45.975826369505391</v>
      </c>
      <c r="D16" t="s">
        <v>11</v>
      </c>
      <c r="G16" s="6"/>
      <c r="H16" s="6"/>
    </row>
    <row r="17" spans="1:8" x14ac:dyDescent="0.25">
      <c r="A17" s="17">
        <v>119</v>
      </c>
      <c r="B17" s="17" t="s">
        <v>169</v>
      </c>
      <c r="C17" s="20">
        <v>45.808607546630093</v>
      </c>
      <c r="D17" t="s">
        <v>17</v>
      </c>
      <c r="G17" s="6"/>
      <c r="H17" s="6"/>
    </row>
    <row r="18" spans="1:8" x14ac:dyDescent="0.25">
      <c r="A18" s="17">
        <v>71</v>
      </c>
      <c r="B18" s="17" t="s">
        <v>145</v>
      </c>
      <c r="C18" s="20">
        <v>45.377921690815079</v>
      </c>
      <c r="D18" t="s">
        <v>11</v>
      </c>
      <c r="G18" s="6"/>
      <c r="H18" s="6"/>
    </row>
    <row r="19" spans="1:8" x14ac:dyDescent="0.25">
      <c r="A19" s="17">
        <v>15</v>
      </c>
      <c r="B19" s="17" t="s">
        <v>117</v>
      </c>
      <c r="C19" s="20">
        <v>45.376454711394388</v>
      </c>
      <c r="D19" t="s">
        <v>21</v>
      </c>
      <c r="G19" s="6"/>
      <c r="H19" s="6"/>
    </row>
    <row r="20" spans="1:8" x14ac:dyDescent="0.25">
      <c r="A20" s="17">
        <v>115</v>
      </c>
      <c r="B20" s="17" t="s">
        <v>167</v>
      </c>
      <c r="C20" s="20">
        <v>45.052526450828623</v>
      </c>
      <c r="D20" t="s">
        <v>11</v>
      </c>
      <c r="G20" s="6"/>
      <c r="H20" s="6"/>
    </row>
    <row r="21" spans="1:8" x14ac:dyDescent="0.25">
      <c r="A21" s="17">
        <v>19</v>
      </c>
      <c r="B21" s="17" t="s">
        <v>119</v>
      </c>
      <c r="C21" s="20">
        <v>44.951968670528245</v>
      </c>
      <c r="D21" t="s">
        <v>17</v>
      </c>
      <c r="G21" s="6"/>
      <c r="H21" s="6"/>
    </row>
    <row r="22" spans="1:8" x14ac:dyDescent="0.25">
      <c r="A22" s="17">
        <v>109</v>
      </c>
      <c r="B22" s="17" t="s">
        <v>164</v>
      </c>
      <c r="C22" s="20">
        <v>44.831644785856511</v>
      </c>
      <c r="D22" t="s">
        <v>11</v>
      </c>
      <c r="G22" s="6"/>
      <c r="H22" s="6"/>
    </row>
    <row r="23" spans="1:8" x14ac:dyDescent="0.25">
      <c r="A23" s="17">
        <v>57</v>
      </c>
      <c r="B23" s="17" t="s">
        <v>138</v>
      </c>
      <c r="C23" s="20">
        <v>44.680258113683259</v>
      </c>
      <c r="D23" t="s">
        <v>11</v>
      </c>
      <c r="G23" s="6"/>
      <c r="H23" s="6"/>
    </row>
    <row r="24" spans="1:8" x14ac:dyDescent="0.25">
      <c r="A24" s="17">
        <v>61</v>
      </c>
      <c r="B24" s="17" t="s">
        <v>140</v>
      </c>
      <c r="C24" s="20">
        <v>44.384092803522037</v>
      </c>
      <c r="D24" t="s">
        <v>11</v>
      </c>
      <c r="G24" s="6"/>
      <c r="H24" s="6"/>
    </row>
    <row r="25" spans="1:8" x14ac:dyDescent="0.25">
      <c r="A25" s="17">
        <v>33</v>
      </c>
      <c r="B25" s="17" t="s">
        <v>126</v>
      </c>
      <c r="C25" s="20">
        <v>44.043159220902908</v>
      </c>
      <c r="D25" t="s">
        <v>11</v>
      </c>
      <c r="G25" s="6"/>
      <c r="H25" s="6"/>
    </row>
    <row r="26" spans="1:8" x14ac:dyDescent="0.25">
      <c r="A26" s="17">
        <v>67</v>
      </c>
      <c r="B26" s="17" t="s">
        <v>143</v>
      </c>
      <c r="C26" s="20">
        <v>43.918285111140456</v>
      </c>
      <c r="D26" t="s">
        <v>21</v>
      </c>
      <c r="G26" s="6"/>
      <c r="H26" s="6"/>
    </row>
    <row r="27" spans="1:8" x14ac:dyDescent="0.25">
      <c r="A27" s="17">
        <v>91</v>
      </c>
      <c r="B27" s="17" t="s">
        <v>155</v>
      </c>
      <c r="C27" s="20">
        <v>43.840884317340944</v>
      </c>
      <c r="D27" t="s">
        <v>21</v>
      </c>
      <c r="G27" s="6"/>
      <c r="H27" s="6"/>
    </row>
    <row r="28" spans="1:8" x14ac:dyDescent="0.25">
      <c r="A28" s="17">
        <v>59</v>
      </c>
      <c r="B28" s="17" t="s">
        <v>139</v>
      </c>
      <c r="C28" s="20">
        <v>43.497447020457109</v>
      </c>
      <c r="D28" t="s">
        <v>17</v>
      </c>
      <c r="G28" s="6"/>
      <c r="H28" s="6"/>
    </row>
    <row r="29" spans="1:8" x14ac:dyDescent="0.25">
      <c r="A29" s="17">
        <v>121</v>
      </c>
      <c r="B29" s="17" t="s">
        <v>170</v>
      </c>
      <c r="C29" s="20">
        <v>42.678126395621298</v>
      </c>
      <c r="D29" t="s">
        <v>11</v>
      </c>
    </row>
    <row r="30" spans="1:8" x14ac:dyDescent="0.25">
      <c r="A30" s="17">
        <v>17</v>
      </c>
      <c r="B30" s="17" t="s">
        <v>118</v>
      </c>
      <c r="C30" s="20">
        <v>42.613231734861522</v>
      </c>
      <c r="D30" t="s">
        <v>11</v>
      </c>
    </row>
    <row r="31" spans="1:8" x14ac:dyDescent="0.25">
      <c r="A31" s="17">
        <v>49</v>
      </c>
      <c r="B31" s="17" t="s">
        <v>134</v>
      </c>
      <c r="C31" s="20">
        <v>42.331017381160834</v>
      </c>
      <c r="D31" t="s">
        <v>21</v>
      </c>
    </row>
    <row r="32" spans="1:8" x14ac:dyDescent="0.25">
      <c r="A32" s="17">
        <v>77</v>
      </c>
      <c r="B32" s="17" t="s">
        <v>148</v>
      </c>
      <c r="C32" s="20">
        <v>42.266574617139092</v>
      </c>
      <c r="D32" t="s">
        <v>17</v>
      </c>
    </row>
    <row r="33" spans="1:8" x14ac:dyDescent="0.25">
      <c r="A33" s="17">
        <v>83</v>
      </c>
      <c r="B33" s="17" t="s">
        <v>151</v>
      </c>
      <c r="C33" s="20">
        <v>42.239185637792879</v>
      </c>
      <c r="D33" t="s">
        <v>21</v>
      </c>
    </row>
    <row r="34" spans="1:8" x14ac:dyDescent="0.25">
      <c r="A34" s="17">
        <v>105</v>
      </c>
      <c r="B34" s="17" t="s">
        <v>162</v>
      </c>
      <c r="C34" s="20">
        <v>42.078030760441614</v>
      </c>
      <c r="D34" t="s">
        <v>21</v>
      </c>
      <c r="G34" s="6"/>
      <c r="H34" s="6"/>
    </row>
    <row r="35" spans="1:8" x14ac:dyDescent="0.25">
      <c r="A35" s="17">
        <v>89</v>
      </c>
      <c r="B35" s="17" t="s">
        <v>154</v>
      </c>
      <c r="C35" s="20">
        <v>42.050414502893446</v>
      </c>
      <c r="D35" t="s">
        <v>21</v>
      </c>
      <c r="G35" s="6"/>
      <c r="H35" s="6"/>
    </row>
    <row r="36" spans="1:8" x14ac:dyDescent="0.25">
      <c r="A36" s="17">
        <v>35</v>
      </c>
      <c r="B36" s="17" t="s">
        <v>127</v>
      </c>
      <c r="C36" s="20">
        <v>42.007792105198043</v>
      </c>
      <c r="D36" t="s">
        <v>17</v>
      </c>
      <c r="G36" s="6"/>
      <c r="H36" s="6"/>
    </row>
    <row r="37" spans="1:8" x14ac:dyDescent="0.25">
      <c r="A37" s="17">
        <v>53</v>
      </c>
      <c r="B37" s="17" t="s">
        <v>136</v>
      </c>
      <c r="C37" s="20">
        <v>41.838117195817084</v>
      </c>
      <c r="D37" t="s">
        <v>11</v>
      </c>
      <c r="G37" s="6"/>
      <c r="H37" s="6"/>
    </row>
    <row r="38" spans="1:8" x14ac:dyDescent="0.25">
      <c r="A38" s="17">
        <v>43</v>
      </c>
      <c r="B38" s="17" t="s">
        <v>131</v>
      </c>
      <c r="C38" s="20">
        <v>41.830199159489695</v>
      </c>
      <c r="D38" t="s">
        <v>21</v>
      </c>
      <c r="G38" s="6"/>
      <c r="H38" s="6"/>
    </row>
    <row r="39" spans="1:8" x14ac:dyDescent="0.25">
      <c r="A39" s="17">
        <v>95</v>
      </c>
      <c r="B39" s="17" t="s">
        <v>157</v>
      </c>
      <c r="C39" s="20">
        <v>41.40036971067979</v>
      </c>
      <c r="D39" t="s">
        <v>21</v>
      </c>
      <c r="G39" s="6"/>
      <c r="H39" s="6"/>
    </row>
    <row r="40" spans="1:8" x14ac:dyDescent="0.25">
      <c r="A40" s="17">
        <v>51</v>
      </c>
      <c r="B40" s="17" t="s">
        <v>135</v>
      </c>
      <c r="C40" s="20">
        <v>40.985943007726434</v>
      </c>
      <c r="D40" t="s">
        <v>11</v>
      </c>
      <c r="G40" s="6"/>
      <c r="H40" s="6"/>
    </row>
    <row r="41" spans="1:8" x14ac:dyDescent="0.25">
      <c r="A41" s="17">
        <v>101</v>
      </c>
      <c r="B41" s="17" t="s">
        <v>160</v>
      </c>
      <c r="C41" s="20">
        <v>40.806411266542639</v>
      </c>
      <c r="D41" t="s">
        <v>17</v>
      </c>
      <c r="G41" s="6"/>
      <c r="H41" s="6"/>
    </row>
    <row r="42" spans="1:8" x14ac:dyDescent="0.25">
      <c r="A42" s="17">
        <v>113</v>
      </c>
      <c r="B42" s="17" t="s">
        <v>166</v>
      </c>
      <c r="C42" s="20">
        <v>40.711370350568266</v>
      </c>
      <c r="D42" t="s">
        <v>11</v>
      </c>
      <c r="G42" s="6"/>
      <c r="H42" s="6"/>
    </row>
    <row r="43" spans="1:8" x14ac:dyDescent="0.25">
      <c r="A43" s="17">
        <v>45</v>
      </c>
      <c r="B43" s="17" t="s">
        <v>132</v>
      </c>
      <c r="C43" s="20">
        <v>40.345171251275247</v>
      </c>
      <c r="D43" t="s">
        <v>21</v>
      </c>
      <c r="G43" s="6"/>
      <c r="H43" s="6"/>
    </row>
    <row r="44" spans="1:8" x14ac:dyDescent="0.25">
      <c r="A44" s="17">
        <v>99</v>
      </c>
      <c r="B44" s="17" t="s">
        <v>159</v>
      </c>
      <c r="C44" s="20">
        <v>40.34199616008901</v>
      </c>
      <c r="D44" t="s">
        <v>21</v>
      </c>
      <c r="G44" s="6"/>
      <c r="H44" s="6"/>
    </row>
    <row r="45" spans="1:8" x14ac:dyDescent="0.25">
      <c r="A45" s="17">
        <v>97</v>
      </c>
      <c r="B45" s="17" t="s">
        <v>158</v>
      </c>
      <c r="C45" s="20">
        <v>40.327840348099549</v>
      </c>
      <c r="D45" t="s">
        <v>21</v>
      </c>
      <c r="G45" s="6"/>
      <c r="H45" s="6"/>
    </row>
    <row r="46" spans="1:8" x14ac:dyDescent="0.25">
      <c r="A46" s="17">
        <v>107</v>
      </c>
      <c r="B46" s="17" t="s">
        <v>163</v>
      </c>
      <c r="C46" s="20">
        <v>40.127400915976494</v>
      </c>
      <c r="D46" t="s">
        <v>21</v>
      </c>
      <c r="G46" s="6"/>
      <c r="H46" s="6"/>
    </row>
    <row r="47" spans="1:8" x14ac:dyDescent="0.25">
      <c r="A47" s="17">
        <v>75</v>
      </c>
      <c r="B47" s="17" t="s">
        <v>147</v>
      </c>
      <c r="C47" s="20">
        <v>40.123735518977576</v>
      </c>
      <c r="D47" t="s">
        <v>21</v>
      </c>
      <c r="G47" s="6"/>
      <c r="H47" s="6"/>
    </row>
    <row r="48" spans="1:8" x14ac:dyDescent="0.25">
      <c r="A48" s="17">
        <v>103</v>
      </c>
      <c r="B48" s="17" t="s">
        <v>161</v>
      </c>
      <c r="C48" s="20">
        <v>40.107679654381158</v>
      </c>
      <c r="D48" t="s">
        <v>11</v>
      </c>
      <c r="G48" s="6"/>
      <c r="H48" s="6"/>
    </row>
    <row r="49" spans="1:8" x14ac:dyDescent="0.25">
      <c r="A49" s="17">
        <v>39</v>
      </c>
      <c r="B49" s="17" t="s">
        <v>129</v>
      </c>
      <c r="C49" s="20">
        <v>40.008516789623776</v>
      </c>
      <c r="D49" t="s">
        <v>17</v>
      </c>
      <c r="G49" s="6"/>
      <c r="H49" s="6"/>
    </row>
    <row r="50" spans="1:8" x14ac:dyDescent="0.25">
      <c r="A50" s="17">
        <v>21</v>
      </c>
      <c r="B50" s="17" t="s">
        <v>120</v>
      </c>
      <c r="C50" s="20">
        <v>39.967583719952771</v>
      </c>
      <c r="D50" t="s">
        <v>21</v>
      </c>
      <c r="G50" s="6"/>
      <c r="H50" s="6"/>
    </row>
    <row r="51" spans="1:8" x14ac:dyDescent="0.25">
      <c r="A51" s="17">
        <v>31</v>
      </c>
      <c r="B51" s="17" t="s">
        <v>125</v>
      </c>
      <c r="C51" s="20">
        <v>39.743421845124686</v>
      </c>
      <c r="D51" t="s">
        <v>17</v>
      </c>
      <c r="G51" s="6"/>
      <c r="H51" s="6"/>
    </row>
    <row r="52" spans="1:8" x14ac:dyDescent="0.25">
      <c r="A52" s="17">
        <v>13</v>
      </c>
      <c r="B52" s="17" t="s">
        <v>115</v>
      </c>
      <c r="C52" s="20">
        <v>39.604498340982758</v>
      </c>
      <c r="D52" t="s">
        <v>17</v>
      </c>
      <c r="G52" s="6"/>
      <c r="H52" s="6"/>
    </row>
    <row r="53" spans="1:8" x14ac:dyDescent="0.25">
      <c r="A53" s="17">
        <v>63</v>
      </c>
      <c r="B53" s="17" t="s">
        <v>141</v>
      </c>
      <c r="C53" s="20">
        <v>39.56891329006708</v>
      </c>
      <c r="D53" t="s">
        <v>11</v>
      </c>
      <c r="G53" s="6"/>
      <c r="H53" s="6"/>
    </row>
    <row r="54" spans="1:8" x14ac:dyDescent="0.25">
      <c r="A54" s="17">
        <v>125</v>
      </c>
      <c r="B54" s="17" t="s">
        <v>172</v>
      </c>
      <c r="C54" s="20">
        <v>39.021840147462967</v>
      </c>
      <c r="D54" t="s">
        <v>11</v>
      </c>
    </row>
    <row r="55" spans="1:8" x14ac:dyDescent="0.25">
      <c r="A55" s="17">
        <v>69</v>
      </c>
      <c r="B55" s="17" t="s">
        <v>144</v>
      </c>
      <c r="C55" s="20">
        <v>38.910177774865737</v>
      </c>
      <c r="D55" t="s">
        <v>17</v>
      </c>
    </row>
    <row r="56" spans="1:8" x14ac:dyDescent="0.25">
      <c r="A56" s="17">
        <v>0</v>
      </c>
      <c r="B56" s="17" t="s">
        <v>108</v>
      </c>
      <c r="C56" s="19">
        <v>38.768328037665803</v>
      </c>
      <c r="D56" t="s">
        <v>174</v>
      </c>
    </row>
    <row r="57" spans="1:8" x14ac:dyDescent="0.25">
      <c r="A57" s="17">
        <v>81</v>
      </c>
      <c r="B57" s="17" t="s">
        <v>150</v>
      </c>
      <c r="C57" s="20">
        <v>38.631571954774714</v>
      </c>
      <c r="D57" t="s">
        <v>11</v>
      </c>
    </row>
    <row r="58" spans="1:8" x14ac:dyDescent="0.25">
      <c r="A58" s="17">
        <v>5</v>
      </c>
      <c r="B58" s="17" t="s">
        <v>111</v>
      </c>
      <c r="C58" s="18">
        <v>38.456054286567607</v>
      </c>
      <c r="D58" t="s">
        <v>17</v>
      </c>
    </row>
    <row r="59" spans="1:8" x14ac:dyDescent="0.25">
      <c r="A59" s="17">
        <v>73</v>
      </c>
      <c r="B59" s="17" t="s">
        <v>146</v>
      </c>
      <c r="C59" s="20">
        <v>38.361433817333442</v>
      </c>
      <c r="D59" t="s">
        <v>11</v>
      </c>
      <c r="G59" s="6"/>
      <c r="H59" s="6"/>
    </row>
    <row r="60" spans="1:8" x14ac:dyDescent="0.25">
      <c r="A60" s="17">
        <v>37</v>
      </c>
      <c r="B60" s="17" t="s">
        <v>128</v>
      </c>
      <c r="C60" s="20">
        <v>38.264983070091624</v>
      </c>
      <c r="D60" t="s">
        <v>21</v>
      </c>
      <c r="G60" s="6"/>
      <c r="H60" s="6"/>
    </row>
    <row r="61" spans="1:8" x14ac:dyDescent="0.25">
      <c r="A61" s="17">
        <v>11</v>
      </c>
      <c r="B61" s="17" t="s">
        <v>114</v>
      </c>
      <c r="C61" s="20">
        <v>38.009005981496308</v>
      </c>
      <c r="D61" t="s">
        <v>11</v>
      </c>
      <c r="G61" s="6"/>
      <c r="H61" s="6"/>
    </row>
    <row r="62" spans="1:8" x14ac:dyDescent="0.25">
      <c r="A62" s="17">
        <v>14</v>
      </c>
      <c r="B62" s="17" t="s">
        <v>116</v>
      </c>
      <c r="C62" s="20">
        <v>37.713627172475512</v>
      </c>
      <c r="D62" t="s">
        <v>17</v>
      </c>
      <c r="G62" s="6"/>
      <c r="H62" s="6"/>
    </row>
    <row r="63" spans="1:8" x14ac:dyDescent="0.25">
      <c r="A63" s="17">
        <v>65</v>
      </c>
      <c r="B63" s="17" t="s">
        <v>142</v>
      </c>
      <c r="C63" s="20">
        <v>37.547054520512972</v>
      </c>
      <c r="D63" t="s">
        <v>21</v>
      </c>
      <c r="G63" s="6"/>
      <c r="H63" s="6"/>
    </row>
    <row r="64" spans="1:8" x14ac:dyDescent="0.25">
      <c r="A64" s="17">
        <v>25</v>
      </c>
      <c r="B64" s="17" t="s">
        <v>122</v>
      </c>
      <c r="C64" s="20">
        <v>37.232914452725758</v>
      </c>
      <c r="D64" t="s">
        <v>21</v>
      </c>
      <c r="G64" s="6"/>
      <c r="H64" s="6"/>
    </row>
    <row r="65" spans="1:8" x14ac:dyDescent="0.25">
      <c r="A65" s="17">
        <v>87</v>
      </c>
      <c r="B65" s="17" t="s">
        <v>153</v>
      </c>
      <c r="C65" s="20">
        <v>36.560037122431304</v>
      </c>
      <c r="D65" t="s">
        <v>21</v>
      </c>
      <c r="G65" s="6"/>
      <c r="H65" s="6"/>
    </row>
    <row r="66" spans="1:8" x14ac:dyDescent="0.25">
      <c r="A66" s="17">
        <v>117</v>
      </c>
      <c r="B66" s="17" t="s">
        <v>168</v>
      </c>
      <c r="C66" s="20">
        <v>36.170478117603707</v>
      </c>
      <c r="D66" t="s">
        <v>21</v>
      </c>
      <c r="G66" s="6"/>
      <c r="H66" s="6"/>
    </row>
    <row r="67" spans="1:8" x14ac:dyDescent="0.25">
      <c r="A67" s="17">
        <v>1</v>
      </c>
      <c r="B67" s="17" t="s">
        <v>109</v>
      </c>
      <c r="C67" s="18">
        <v>35.3445539396416</v>
      </c>
      <c r="D67" t="s">
        <v>17</v>
      </c>
      <c r="G67" s="6"/>
      <c r="H67" s="6"/>
    </row>
    <row r="68" spans="1:8" x14ac:dyDescent="0.25">
      <c r="A68" s="17">
        <v>123</v>
      </c>
      <c r="B68" s="17" t="s">
        <v>171</v>
      </c>
      <c r="C68" s="20">
        <v>35.203755601469588</v>
      </c>
      <c r="D68" t="s">
        <v>17</v>
      </c>
      <c r="G68" s="6"/>
      <c r="H68" s="6"/>
    </row>
    <row r="69" spans="1:8" x14ac:dyDescent="0.25">
      <c r="A69" s="17">
        <v>41</v>
      </c>
      <c r="B69" s="17" t="s">
        <v>130</v>
      </c>
      <c r="C69" s="20">
        <v>34.535891606097572</v>
      </c>
      <c r="D69" t="s">
        <v>17</v>
      </c>
      <c r="G69" s="6"/>
      <c r="H69" s="6"/>
    </row>
    <row r="70" spans="1:8" x14ac:dyDescent="0.25">
      <c r="A70" s="17">
        <v>3</v>
      </c>
      <c r="B70" s="17" t="s">
        <v>110</v>
      </c>
      <c r="C70" s="18">
        <v>34.006775984231481</v>
      </c>
      <c r="D70" t="s">
        <v>21</v>
      </c>
      <c r="G70" s="6"/>
      <c r="H70" s="6"/>
    </row>
    <row r="71" spans="1:8" x14ac:dyDescent="0.25">
      <c r="A71" s="17"/>
      <c r="B71" s="17"/>
      <c r="C71" s="17"/>
      <c r="G71" s="6"/>
      <c r="H71" s="6"/>
    </row>
    <row r="72" spans="1:8" x14ac:dyDescent="0.25">
      <c r="A72" s="21" t="s">
        <v>173</v>
      </c>
      <c r="B72" s="17"/>
      <c r="C72" s="17"/>
      <c r="G72" s="6"/>
      <c r="H72" s="6"/>
    </row>
    <row r="73" spans="1:8" x14ac:dyDescent="0.25">
      <c r="G73" s="6"/>
      <c r="H73" s="6"/>
    </row>
  </sheetData>
  <autoFilter ref="A5:D70" xr:uid="{00000000-0009-0000-0000-000015000000}">
    <sortState xmlns:xlrd2="http://schemas.microsoft.com/office/spreadsheetml/2017/richdata2" ref="A6:D70">
      <sortCondition descending="1" ref="C5:C70"/>
    </sortState>
  </autoFilter>
  <mergeCells count="1">
    <mergeCell ref="A3:B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filterMode="1"/>
  <dimension ref="A1:Q257"/>
  <sheetViews>
    <sheetView workbookViewId="0">
      <selection activeCell="M1" sqref="L1:M1"/>
    </sheetView>
  </sheetViews>
  <sheetFormatPr defaultRowHeight="15" x14ac:dyDescent="0.25"/>
  <cols>
    <col min="4" max="4" width="11.5703125" bestFit="1" customWidth="1"/>
    <col min="5" max="5" width="21.42578125" bestFit="1" customWidth="1"/>
    <col min="12" max="12" width="26.140625" bestFit="1" customWidth="1"/>
    <col min="13" max="14" width="10.5703125" bestFit="1" customWidth="1"/>
    <col min="17" max="17" width="10.5703125" bestFit="1" customWidth="1"/>
  </cols>
  <sheetData>
    <row r="1" spans="1:17" x14ac:dyDescent="0.25">
      <c r="A1" t="s">
        <v>90</v>
      </c>
      <c r="B1" t="s">
        <v>89</v>
      </c>
      <c r="C1" t="s">
        <v>88</v>
      </c>
      <c r="D1" t="s">
        <v>87</v>
      </c>
      <c r="E1" t="s">
        <v>86</v>
      </c>
      <c r="F1" t="s">
        <v>85</v>
      </c>
      <c r="G1" t="s">
        <v>84</v>
      </c>
      <c r="H1" t="s">
        <v>83</v>
      </c>
      <c r="I1" t="s">
        <v>82</v>
      </c>
      <c r="L1" s="7" t="s">
        <v>91</v>
      </c>
      <c r="M1" s="13">
        <v>5922503</v>
      </c>
    </row>
    <row r="2" spans="1:17" hidden="1" x14ac:dyDescent="0.25">
      <c r="A2">
        <v>9</v>
      </c>
      <c r="B2">
        <v>2022</v>
      </c>
      <c r="C2" t="s">
        <v>16</v>
      </c>
      <c r="D2" t="s">
        <v>77</v>
      </c>
      <c r="E2" t="s">
        <v>11</v>
      </c>
      <c r="F2">
        <v>381</v>
      </c>
      <c r="G2">
        <v>384</v>
      </c>
      <c r="H2">
        <v>763</v>
      </c>
      <c r="I2" t="s">
        <v>10</v>
      </c>
    </row>
    <row r="3" spans="1:17" hidden="1" x14ac:dyDescent="0.25">
      <c r="A3">
        <v>11</v>
      </c>
      <c r="B3">
        <v>2022</v>
      </c>
      <c r="C3" t="s">
        <v>16</v>
      </c>
      <c r="D3" t="s">
        <v>76</v>
      </c>
      <c r="E3" t="s">
        <v>11</v>
      </c>
      <c r="F3">
        <v>385</v>
      </c>
      <c r="G3">
        <v>374</v>
      </c>
      <c r="H3">
        <v>758</v>
      </c>
      <c r="I3" t="s">
        <v>10</v>
      </c>
    </row>
    <row r="4" spans="1:17" hidden="1" x14ac:dyDescent="0.25">
      <c r="A4">
        <v>17</v>
      </c>
      <c r="B4">
        <v>2022</v>
      </c>
      <c r="C4" t="s">
        <v>16</v>
      </c>
      <c r="D4" t="s">
        <v>72</v>
      </c>
      <c r="E4" t="s">
        <v>11</v>
      </c>
      <c r="F4">
        <v>226</v>
      </c>
      <c r="G4">
        <v>220</v>
      </c>
      <c r="H4">
        <v>445</v>
      </c>
      <c r="I4" t="s">
        <v>10</v>
      </c>
      <c r="L4" s="4" t="s">
        <v>98</v>
      </c>
      <c r="M4" s="7" t="s">
        <v>94</v>
      </c>
      <c r="N4" s="7" t="s">
        <v>95</v>
      </c>
      <c r="O4" s="7" t="s">
        <v>96</v>
      </c>
      <c r="P4" s="7" t="s">
        <v>97</v>
      </c>
      <c r="Q4" s="7" t="s">
        <v>101</v>
      </c>
    </row>
    <row r="5" spans="1:17" hidden="1" x14ac:dyDescent="0.25">
      <c r="A5">
        <v>23</v>
      </c>
      <c r="B5">
        <v>2022</v>
      </c>
      <c r="C5" t="s">
        <v>16</v>
      </c>
      <c r="D5" t="s">
        <v>69</v>
      </c>
      <c r="E5" t="s">
        <v>11</v>
      </c>
      <c r="F5">
        <v>381</v>
      </c>
      <c r="G5">
        <v>346</v>
      </c>
      <c r="H5">
        <v>727</v>
      </c>
      <c r="I5" t="s">
        <v>10</v>
      </c>
      <c r="L5" s="4" t="s">
        <v>92</v>
      </c>
      <c r="M5" s="10">
        <v>1096470</v>
      </c>
      <c r="N5" s="10">
        <v>1389392</v>
      </c>
      <c r="O5" s="11">
        <v>1918178</v>
      </c>
      <c r="P5" s="11">
        <v>796044</v>
      </c>
      <c r="Q5" s="12">
        <f>SUM(M5:P5)</f>
        <v>5200084</v>
      </c>
    </row>
    <row r="6" spans="1:17" hidden="1" x14ac:dyDescent="0.25">
      <c r="A6">
        <v>27</v>
      </c>
      <c r="B6">
        <v>2022</v>
      </c>
      <c r="C6" t="s">
        <v>16</v>
      </c>
      <c r="D6" t="s">
        <v>67</v>
      </c>
      <c r="E6" t="s">
        <v>11</v>
      </c>
      <c r="F6">
        <v>350</v>
      </c>
      <c r="G6">
        <v>351</v>
      </c>
      <c r="H6">
        <v>703</v>
      </c>
      <c r="I6" t="s">
        <v>10</v>
      </c>
      <c r="L6" s="4" t="s">
        <v>93</v>
      </c>
      <c r="M6" s="10">
        <v>142929</v>
      </c>
      <c r="N6" s="10">
        <v>162935</v>
      </c>
      <c r="O6" s="11">
        <v>267596</v>
      </c>
      <c r="P6" s="4">
        <v>148959</v>
      </c>
      <c r="Q6" s="12">
        <f>SUM(M6:P6)</f>
        <v>722419</v>
      </c>
    </row>
    <row r="7" spans="1:17" hidden="1" x14ac:dyDescent="0.25">
      <c r="A7">
        <v>33</v>
      </c>
      <c r="B7">
        <v>2022</v>
      </c>
      <c r="C7" t="s">
        <v>16</v>
      </c>
      <c r="D7" t="s">
        <v>64</v>
      </c>
      <c r="E7" t="s">
        <v>11</v>
      </c>
      <c r="F7">
        <v>177</v>
      </c>
      <c r="G7">
        <v>188</v>
      </c>
      <c r="H7">
        <v>362</v>
      </c>
      <c r="I7" t="s">
        <v>10</v>
      </c>
    </row>
    <row r="8" spans="1:17" hidden="1" x14ac:dyDescent="0.25">
      <c r="A8">
        <v>51</v>
      </c>
      <c r="B8">
        <v>2022</v>
      </c>
      <c r="C8" t="s">
        <v>16</v>
      </c>
      <c r="D8" t="s">
        <v>55</v>
      </c>
      <c r="E8" t="s">
        <v>11</v>
      </c>
      <c r="F8" s="5">
        <v>1707</v>
      </c>
      <c r="G8" s="5">
        <v>1543</v>
      </c>
      <c r="H8" s="5">
        <v>3250</v>
      </c>
      <c r="I8" t="s">
        <v>10</v>
      </c>
      <c r="L8" s="4" t="s">
        <v>99</v>
      </c>
      <c r="M8" s="7" t="s">
        <v>94</v>
      </c>
      <c r="N8" s="7" t="s">
        <v>95</v>
      </c>
      <c r="O8" s="7" t="s">
        <v>96</v>
      </c>
      <c r="P8" s="7" t="s">
        <v>97</v>
      </c>
      <c r="Q8" s="7" t="s">
        <v>101</v>
      </c>
    </row>
    <row r="9" spans="1:17" hidden="1" x14ac:dyDescent="0.25">
      <c r="A9">
        <v>53</v>
      </c>
      <c r="B9">
        <v>2022</v>
      </c>
      <c r="C9" t="s">
        <v>16</v>
      </c>
      <c r="D9" t="s">
        <v>54</v>
      </c>
      <c r="E9" t="s">
        <v>11</v>
      </c>
      <c r="F9">
        <v>76</v>
      </c>
      <c r="G9">
        <v>71</v>
      </c>
      <c r="H9">
        <v>145</v>
      </c>
      <c r="I9" t="s">
        <v>10</v>
      </c>
      <c r="L9" s="4" t="s">
        <v>100</v>
      </c>
      <c r="M9" s="8">
        <f>M5/Q5</f>
        <v>0.21085620924585063</v>
      </c>
      <c r="N9" s="8">
        <f>N5/Q5</f>
        <v>0.26718645314191081</v>
      </c>
      <c r="O9" s="8">
        <f>O5/Q5</f>
        <v>0.36887442587465896</v>
      </c>
      <c r="P9" s="8">
        <f>P5/Q5</f>
        <v>0.15308291173757962</v>
      </c>
      <c r="Q9" s="9">
        <f>SUM(M9:P9)</f>
        <v>1</v>
      </c>
    </row>
    <row r="10" spans="1:17" hidden="1" x14ac:dyDescent="0.25">
      <c r="A10">
        <v>55</v>
      </c>
      <c r="B10">
        <v>2022</v>
      </c>
      <c r="C10" t="s">
        <v>16</v>
      </c>
      <c r="D10" t="s">
        <v>53</v>
      </c>
      <c r="E10" t="s">
        <v>11</v>
      </c>
      <c r="F10">
        <v>553</v>
      </c>
      <c r="G10">
        <v>519</v>
      </c>
      <c r="H10" s="5">
        <v>1073</v>
      </c>
      <c r="I10" t="s">
        <v>10</v>
      </c>
      <c r="L10" s="4" t="s">
        <v>177</v>
      </c>
      <c r="M10" s="8">
        <f>M6/Q6</f>
        <v>0.1978477863954298</v>
      </c>
      <c r="N10" s="8">
        <f>N6/Q6</f>
        <v>0.22554085648356426</v>
      </c>
      <c r="O10" s="8">
        <f>O6/Q6</f>
        <v>0.370416614180967</v>
      </c>
      <c r="P10" s="8">
        <f>P6/Q6</f>
        <v>0.20619474294003895</v>
      </c>
      <c r="Q10" s="9">
        <f>SUM(M10:P10)</f>
        <v>0.99999999999999989</v>
      </c>
    </row>
    <row r="11" spans="1:17" hidden="1" x14ac:dyDescent="0.25">
      <c r="A11">
        <v>57</v>
      </c>
      <c r="B11">
        <v>2022</v>
      </c>
      <c r="C11" t="s">
        <v>16</v>
      </c>
      <c r="D11" t="s">
        <v>52</v>
      </c>
      <c r="E11" t="s">
        <v>11</v>
      </c>
      <c r="F11">
        <v>130</v>
      </c>
      <c r="G11">
        <v>110</v>
      </c>
      <c r="H11">
        <v>239</v>
      </c>
      <c r="I11" t="s">
        <v>10</v>
      </c>
    </row>
    <row r="12" spans="1:17" hidden="1" x14ac:dyDescent="0.25">
      <c r="A12">
        <v>61</v>
      </c>
      <c r="B12">
        <v>2022</v>
      </c>
      <c r="C12" t="s">
        <v>16</v>
      </c>
      <c r="D12" t="s">
        <v>50</v>
      </c>
      <c r="E12" t="s">
        <v>11</v>
      </c>
      <c r="F12">
        <v>146</v>
      </c>
      <c r="G12">
        <v>154</v>
      </c>
      <c r="H12">
        <v>299</v>
      </c>
      <c r="I12" t="s">
        <v>10</v>
      </c>
      <c r="L12" t="s">
        <v>103</v>
      </c>
      <c r="M12" s="14">
        <f>Q6/M1</f>
        <v>0.12197866341308734</v>
      </c>
    </row>
    <row r="13" spans="1:17" hidden="1" x14ac:dyDescent="0.25">
      <c r="A13">
        <v>63</v>
      </c>
      <c r="B13">
        <v>2022</v>
      </c>
      <c r="C13" t="s">
        <v>16</v>
      </c>
      <c r="D13" t="s">
        <v>49</v>
      </c>
      <c r="E13" t="s">
        <v>11</v>
      </c>
      <c r="F13">
        <v>867</v>
      </c>
      <c r="G13">
        <v>863</v>
      </c>
      <c r="H13" s="5">
        <v>1731</v>
      </c>
      <c r="I13" t="s">
        <v>10</v>
      </c>
    </row>
    <row r="14" spans="1:17" hidden="1" x14ac:dyDescent="0.25">
      <c r="A14">
        <v>71</v>
      </c>
      <c r="B14">
        <v>2022</v>
      </c>
      <c r="C14" t="s">
        <v>16</v>
      </c>
      <c r="D14" t="s">
        <v>45</v>
      </c>
      <c r="E14" t="s">
        <v>11</v>
      </c>
      <c r="F14" s="5">
        <v>1375</v>
      </c>
      <c r="G14" s="5">
        <v>1286</v>
      </c>
      <c r="H14" s="5">
        <v>2663</v>
      </c>
      <c r="I14" t="s">
        <v>10</v>
      </c>
    </row>
    <row r="15" spans="1:17" hidden="1" x14ac:dyDescent="0.25">
      <c r="A15">
        <v>73</v>
      </c>
      <c r="B15">
        <v>2022</v>
      </c>
      <c r="C15" t="s">
        <v>16</v>
      </c>
      <c r="D15" t="s">
        <v>44</v>
      </c>
      <c r="E15" t="s">
        <v>11</v>
      </c>
      <c r="F15">
        <v>636</v>
      </c>
      <c r="G15">
        <v>585</v>
      </c>
      <c r="H15" s="5">
        <v>1222</v>
      </c>
      <c r="I15" t="s">
        <v>10</v>
      </c>
    </row>
    <row r="16" spans="1:17" hidden="1" x14ac:dyDescent="0.25">
      <c r="A16">
        <v>79</v>
      </c>
      <c r="B16">
        <v>2022</v>
      </c>
      <c r="C16" t="s">
        <v>16</v>
      </c>
      <c r="D16" t="s">
        <v>41</v>
      </c>
      <c r="E16" t="s">
        <v>11</v>
      </c>
      <c r="F16">
        <v>60</v>
      </c>
      <c r="G16">
        <v>59</v>
      </c>
      <c r="H16">
        <v>121</v>
      </c>
      <c r="I16" t="s">
        <v>10</v>
      </c>
    </row>
    <row r="17" spans="1:9" hidden="1" x14ac:dyDescent="0.25">
      <c r="A17">
        <v>81</v>
      </c>
      <c r="B17">
        <v>2022</v>
      </c>
      <c r="C17" t="s">
        <v>16</v>
      </c>
      <c r="D17" t="s">
        <v>40</v>
      </c>
      <c r="E17" t="s">
        <v>11</v>
      </c>
      <c r="F17" s="5">
        <v>1722</v>
      </c>
      <c r="G17" s="5">
        <v>1561</v>
      </c>
      <c r="H17" s="5">
        <v>3285</v>
      </c>
      <c r="I17" t="s">
        <v>10</v>
      </c>
    </row>
    <row r="18" spans="1:9" hidden="1" x14ac:dyDescent="0.25">
      <c r="A18">
        <v>103</v>
      </c>
      <c r="B18">
        <v>2022</v>
      </c>
      <c r="C18" t="s">
        <v>16</v>
      </c>
      <c r="D18" t="s">
        <v>29</v>
      </c>
      <c r="E18" t="s">
        <v>11</v>
      </c>
      <c r="F18">
        <v>731</v>
      </c>
      <c r="G18">
        <v>704</v>
      </c>
      <c r="H18" s="5">
        <v>1434</v>
      </c>
      <c r="I18" t="s">
        <v>10</v>
      </c>
    </row>
    <row r="19" spans="1:9" hidden="1" x14ac:dyDescent="0.25">
      <c r="A19">
        <v>109</v>
      </c>
      <c r="B19">
        <v>2022</v>
      </c>
      <c r="C19" t="s">
        <v>16</v>
      </c>
      <c r="D19" t="s">
        <v>26</v>
      </c>
      <c r="E19" t="s">
        <v>11</v>
      </c>
      <c r="F19">
        <v>707</v>
      </c>
      <c r="G19">
        <v>701</v>
      </c>
      <c r="H19" s="5">
        <v>1405</v>
      </c>
      <c r="I19" t="s">
        <v>10</v>
      </c>
    </row>
    <row r="20" spans="1:9" hidden="1" x14ac:dyDescent="0.25">
      <c r="A20">
        <v>111</v>
      </c>
      <c r="B20">
        <v>2022</v>
      </c>
      <c r="C20" t="s">
        <v>16</v>
      </c>
      <c r="D20" t="s">
        <v>25</v>
      </c>
      <c r="E20" t="s">
        <v>11</v>
      </c>
      <c r="F20">
        <v>61</v>
      </c>
      <c r="G20">
        <v>50</v>
      </c>
      <c r="H20">
        <v>112</v>
      </c>
      <c r="I20" t="s">
        <v>10</v>
      </c>
    </row>
    <row r="21" spans="1:9" hidden="1" x14ac:dyDescent="0.25">
      <c r="A21">
        <v>113</v>
      </c>
      <c r="B21">
        <v>2022</v>
      </c>
      <c r="C21" t="s">
        <v>16</v>
      </c>
      <c r="D21" t="s">
        <v>24</v>
      </c>
      <c r="E21" t="s">
        <v>11</v>
      </c>
      <c r="F21">
        <v>871</v>
      </c>
      <c r="G21">
        <v>838</v>
      </c>
      <c r="H21" s="5">
        <v>1708</v>
      </c>
      <c r="I21" t="s">
        <v>10</v>
      </c>
    </row>
    <row r="22" spans="1:9" hidden="1" x14ac:dyDescent="0.25">
      <c r="A22">
        <v>115</v>
      </c>
      <c r="B22">
        <v>2022</v>
      </c>
      <c r="C22" t="s">
        <v>16</v>
      </c>
      <c r="D22" t="s">
        <v>23</v>
      </c>
      <c r="E22" t="s">
        <v>11</v>
      </c>
      <c r="F22">
        <v>217</v>
      </c>
      <c r="G22">
        <v>217</v>
      </c>
      <c r="H22">
        <v>434</v>
      </c>
      <c r="I22" t="s">
        <v>10</v>
      </c>
    </row>
    <row r="23" spans="1:9" hidden="1" x14ac:dyDescent="0.25">
      <c r="A23">
        <v>121</v>
      </c>
      <c r="B23">
        <v>2022</v>
      </c>
      <c r="C23" t="s">
        <v>16</v>
      </c>
      <c r="D23" t="s">
        <v>19</v>
      </c>
      <c r="E23" t="s">
        <v>11</v>
      </c>
      <c r="F23">
        <v>508</v>
      </c>
      <c r="G23">
        <v>474</v>
      </c>
      <c r="H23">
        <v>981</v>
      </c>
      <c r="I23" t="s">
        <v>10</v>
      </c>
    </row>
    <row r="24" spans="1:9" hidden="1" x14ac:dyDescent="0.25">
      <c r="A24">
        <v>125</v>
      </c>
      <c r="B24">
        <v>2022</v>
      </c>
      <c r="C24" t="s">
        <v>16</v>
      </c>
      <c r="D24" t="s">
        <v>12</v>
      </c>
      <c r="E24" t="s">
        <v>11</v>
      </c>
      <c r="F24" s="5">
        <v>1331</v>
      </c>
      <c r="G24" s="5">
        <v>1382</v>
      </c>
      <c r="H24" s="5">
        <v>2712</v>
      </c>
      <c r="I24" t="s">
        <v>10</v>
      </c>
    </row>
    <row r="25" spans="1:9" hidden="1" x14ac:dyDescent="0.25">
      <c r="A25">
        <v>3</v>
      </c>
      <c r="B25">
        <v>2022</v>
      </c>
      <c r="C25" t="s">
        <v>16</v>
      </c>
      <c r="D25" t="s">
        <v>80</v>
      </c>
      <c r="E25" t="s">
        <v>21</v>
      </c>
      <c r="F25" s="5">
        <v>2093</v>
      </c>
      <c r="G25" s="5">
        <v>2074</v>
      </c>
      <c r="H25" s="5">
        <v>4166</v>
      </c>
      <c r="I25" t="s">
        <v>10</v>
      </c>
    </row>
    <row r="26" spans="1:9" hidden="1" x14ac:dyDescent="0.25">
      <c r="A26">
        <v>7</v>
      </c>
      <c r="B26">
        <v>2022</v>
      </c>
      <c r="C26" t="s">
        <v>16</v>
      </c>
      <c r="D26" t="s">
        <v>78</v>
      </c>
      <c r="E26" t="s">
        <v>21</v>
      </c>
      <c r="F26" s="5">
        <v>1299</v>
      </c>
      <c r="G26" s="5">
        <v>1199</v>
      </c>
      <c r="H26" s="5">
        <v>2502</v>
      </c>
      <c r="I26" t="s">
        <v>10</v>
      </c>
    </row>
    <row r="27" spans="1:9" hidden="1" x14ac:dyDescent="0.25">
      <c r="A27">
        <v>15</v>
      </c>
      <c r="B27">
        <v>2022</v>
      </c>
      <c r="C27" t="s">
        <v>16</v>
      </c>
      <c r="D27" t="s">
        <v>73</v>
      </c>
      <c r="E27" t="s">
        <v>21</v>
      </c>
      <c r="F27" s="5">
        <v>1676</v>
      </c>
      <c r="G27" s="5">
        <v>1595</v>
      </c>
      <c r="H27" s="5">
        <v>3269</v>
      </c>
      <c r="I27" t="s">
        <v>10</v>
      </c>
    </row>
    <row r="28" spans="1:9" hidden="1" x14ac:dyDescent="0.25">
      <c r="A28">
        <v>21</v>
      </c>
      <c r="B28">
        <v>2022</v>
      </c>
      <c r="C28" t="s">
        <v>16</v>
      </c>
      <c r="D28" t="s">
        <v>70</v>
      </c>
      <c r="E28" t="s">
        <v>21</v>
      </c>
      <c r="F28" s="5">
        <v>1030</v>
      </c>
      <c r="G28" s="5">
        <v>1009</v>
      </c>
      <c r="H28" s="5">
        <v>2038</v>
      </c>
      <c r="I28" t="s">
        <v>10</v>
      </c>
    </row>
    <row r="29" spans="1:9" hidden="1" x14ac:dyDescent="0.25">
      <c r="A29">
        <v>25</v>
      </c>
      <c r="B29">
        <v>2022</v>
      </c>
      <c r="C29" t="s">
        <v>16</v>
      </c>
      <c r="D29" t="s">
        <v>68</v>
      </c>
      <c r="E29" t="s">
        <v>21</v>
      </c>
      <c r="F29">
        <v>375</v>
      </c>
      <c r="G29">
        <v>375</v>
      </c>
      <c r="H29">
        <v>749</v>
      </c>
      <c r="I29" t="s">
        <v>10</v>
      </c>
    </row>
    <row r="30" spans="1:9" hidden="1" x14ac:dyDescent="0.25">
      <c r="A30">
        <v>29</v>
      </c>
      <c r="B30">
        <v>2022</v>
      </c>
      <c r="C30" t="s">
        <v>16</v>
      </c>
      <c r="D30" t="s">
        <v>66</v>
      </c>
      <c r="E30" t="s">
        <v>21</v>
      </c>
      <c r="F30" s="5">
        <v>2865</v>
      </c>
      <c r="G30" s="5">
        <v>2773</v>
      </c>
      <c r="H30" s="5">
        <v>5640</v>
      </c>
      <c r="I30" t="s">
        <v>10</v>
      </c>
    </row>
    <row r="31" spans="1:9" hidden="1" x14ac:dyDescent="0.25">
      <c r="A31">
        <v>37</v>
      </c>
      <c r="B31">
        <v>2022</v>
      </c>
      <c r="C31" t="s">
        <v>16</v>
      </c>
      <c r="D31" t="s">
        <v>62</v>
      </c>
      <c r="E31" t="s">
        <v>21</v>
      </c>
      <c r="F31" s="5">
        <v>5493</v>
      </c>
      <c r="G31" s="5">
        <v>5322</v>
      </c>
      <c r="H31" s="5">
        <v>10811</v>
      </c>
      <c r="I31" t="s">
        <v>10</v>
      </c>
    </row>
    <row r="32" spans="1:9" hidden="1" x14ac:dyDescent="0.25">
      <c r="A32">
        <v>43</v>
      </c>
      <c r="B32">
        <v>2022</v>
      </c>
      <c r="C32" t="s">
        <v>16</v>
      </c>
      <c r="D32" t="s">
        <v>59</v>
      </c>
      <c r="E32" t="s">
        <v>21</v>
      </c>
      <c r="F32" s="5">
        <v>3885</v>
      </c>
      <c r="G32" s="5">
        <v>3770</v>
      </c>
      <c r="H32" s="5">
        <v>7655</v>
      </c>
      <c r="I32" t="s">
        <v>10</v>
      </c>
    </row>
    <row r="33" spans="1:9" hidden="1" x14ac:dyDescent="0.25">
      <c r="A33">
        <v>45</v>
      </c>
      <c r="B33">
        <v>2022</v>
      </c>
      <c r="C33" t="s">
        <v>16</v>
      </c>
      <c r="D33" t="s">
        <v>58</v>
      </c>
      <c r="E33" t="s">
        <v>21</v>
      </c>
      <c r="F33" s="5">
        <v>7042</v>
      </c>
      <c r="G33" s="5">
        <v>6721</v>
      </c>
      <c r="H33" s="5">
        <v>13762</v>
      </c>
      <c r="I33" t="s">
        <v>10</v>
      </c>
    </row>
    <row r="34" spans="1:9" hidden="1" x14ac:dyDescent="0.25">
      <c r="A34">
        <v>49</v>
      </c>
      <c r="B34">
        <v>2022</v>
      </c>
      <c r="C34" t="s">
        <v>16</v>
      </c>
      <c r="D34" t="s">
        <v>56</v>
      </c>
      <c r="E34" t="s">
        <v>21</v>
      </c>
      <c r="F34" s="5">
        <v>1477</v>
      </c>
      <c r="G34" s="5">
        <v>1462</v>
      </c>
      <c r="H34" s="5">
        <v>2940</v>
      </c>
      <c r="I34" t="s">
        <v>10</v>
      </c>
    </row>
    <row r="35" spans="1:9" hidden="1" x14ac:dyDescent="0.25">
      <c r="A35">
        <v>65</v>
      </c>
      <c r="B35">
        <v>2022</v>
      </c>
      <c r="C35" t="s">
        <v>16</v>
      </c>
      <c r="D35" t="s">
        <v>48</v>
      </c>
      <c r="E35" t="s">
        <v>21</v>
      </c>
      <c r="F35">
        <v>959</v>
      </c>
      <c r="G35">
        <v>933</v>
      </c>
      <c r="H35" s="5">
        <v>1893</v>
      </c>
      <c r="I35" t="s">
        <v>10</v>
      </c>
    </row>
    <row r="36" spans="1:9" hidden="1" x14ac:dyDescent="0.25">
      <c r="A36">
        <v>67</v>
      </c>
      <c r="B36">
        <v>2022</v>
      </c>
      <c r="C36" t="s">
        <v>16</v>
      </c>
      <c r="D36" t="s">
        <v>47</v>
      </c>
      <c r="E36" t="s">
        <v>21</v>
      </c>
      <c r="F36" s="5">
        <v>5565</v>
      </c>
      <c r="G36" s="5">
        <v>5285</v>
      </c>
      <c r="H36" s="5">
        <v>10854</v>
      </c>
      <c r="I36" t="s">
        <v>10</v>
      </c>
    </row>
    <row r="37" spans="1:9" hidden="1" x14ac:dyDescent="0.25">
      <c r="A37">
        <v>75</v>
      </c>
      <c r="B37">
        <v>2022</v>
      </c>
      <c r="C37" t="s">
        <v>16</v>
      </c>
      <c r="D37" t="s">
        <v>43</v>
      </c>
      <c r="E37" t="s">
        <v>21</v>
      </c>
      <c r="F37" s="5">
        <v>2134</v>
      </c>
      <c r="G37" s="5">
        <v>2057</v>
      </c>
      <c r="H37" s="5">
        <v>4193</v>
      </c>
      <c r="I37" t="s">
        <v>10</v>
      </c>
    </row>
    <row r="38" spans="1:9" hidden="1" x14ac:dyDescent="0.25">
      <c r="A38">
        <v>83</v>
      </c>
      <c r="B38">
        <v>2022</v>
      </c>
      <c r="C38" t="s">
        <v>16</v>
      </c>
      <c r="D38" t="s">
        <v>39</v>
      </c>
      <c r="E38" t="s">
        <v>21</v>
      </c>
      <c r="F38" s="5">
        <v>2943</v>
      </c>
      <c r="G38" s="5">
        <v>2764</v>
      </c>
      <c r="H38" s="5">
        <v>5704</v>
      </c>
      <c r="I38" t="s">
        <v>10</v>
      </c>
    </row>
    <row r="39" spans="1:9" hidden="1" x14ac:dyDescent="0.25">
      <c r="A39">
        <v>85</v>
      </c>
      <c r="B39">
        <v>2022</v>
      </c>
      <c r="C39" t="s">
        <v>16</v>
      </c>
      <c r="D39" t="s">
        <v>38</v>
      </c>
      <c r="E39" t="s">
        <v>21</v>
      </c>
      <c r="F39" s="5">
        <v>4591</v>
      </c>
      <c r="G39" s="5">
        <v>4371</v>
      </c>
      <c r="H39" s="5">
        <v>8960</v>
      </c>
      <c r="I39" t="s">
        <v>10</v>
      </c>
    </row>
    <row r="40" spans="1:9" hidden="1" x14ac:dyDescent="0.25">
      <c r="A40">
        <v>87</v>
      </c>
      <c r="B40">
        <v>2022</v>
      </c>
      <c r="C40" t="s">
        <v>16</v>
      </c>
      <c r="D40" t="s">
        <v>37</v>
      </c>
      <c r="E40" t="s">
        <v>21</v>
      </c>
      <c r="F40" s="5">
        <v>3890</v>
      </c>
      <c r="G40" s="5">
        <v>3803</v>
      </c>
      <c r="H40" s="5">
        <v>7694</v>
      </c>
      <c r="I40" t="s">
        <v>10</v>
      </c>
    </row>
    <row r="41" spans="1:9" hidden="1" x14ac:dyDescent="0.25">
      <c r="A41">
        <v>89</v>
      </c>
      <c r="B41">
        <v>2022</v>
      </c>
      <c r="C41" t="s">
        <v>16</v>
      </c>
      <c r="D41" t="s">
        <v>36</v>
      </c>
      <c r="E41" t="s">
        <v>21</v>
      </c>
      <c r="F41" s="5">
        <v>2119</v>
      </c>
      <c r="G41" s="5">
        <v>2050</v>
      </c>
      <c r="H41" s="5">
        <v>4172</v>
      </c>
      <c r="I41" t="s">
        <v>10</v>
      </c>
    </row>
    <row r="42" spans="1:9" hidden="1" x14ac:dyDescent="0.25">
      <c r="A42">
        <v>91</v>
      </c>
      <c r="B42">
        <v>2022</v>
      </c>
      <c r="C42" t="s">
        <v>16</v>
      </c>
      <c r="D42" t="s">
        <v>35</v>
      </c>
      <c r="E42" t="s">
        <v>21</v>
      </c>
      <c r="F42">
        <v>421</v>
      </c>
      <c r="G42">
        <v>404</v>
      </c>
      <c r="H42">
        <v>824</v>
      </c>
      <c r="I42" t="s">
        <v>10</v>
      </c>
    </row>
    <row r="43" spans="1:9" hidden="1" x14ac:dyDescent="0.25">
      <c r="A43">
        <v>95</v>
      </c>
      <c r="B43">
        <v>2022</v>
      </c>
      <c r="C43" t="s">
        <v>16</v>
      </c>
      <c r="D43" t="s">
        <v>33</v>
      </c>
      <c r="E43" t="s">
        <v>21</v>
      </c>
      <c r="F43">
        <v>487</v>
      </c>
      <c r="G43">
        <v>475</v>
      </c>
      <c r="H43">
        <v>961</v>
      </c>
      <c r="I43" t="s">
        <v>10</v>
      </c>
    </row>
    <row r="44" spans="1:9" hidden="1" x14ac:dyDescent="0.25">
      <c r="A44">
        <v>97</v>
      </c>
      <c r="B44">
        <v>2022</v>
      </c>
      <c r="C44" t="s">
        <v>16</v>
      </c>
      <c r="D44" t="s">
        <v>32</v>
      </c>
      <c r="E44" t="s">
        <v>21</v>
      </c>
      <c r="F44" s="5">
        <v>1266</v>
      </c>
      <c r="G44" s="5">
        <v>1171</v>
      </c>
      <c r="H44" s="5">
        <v>2439</v>
      </c>
      <c r="I44" t="s">
        <v>10</v>
      </c>
    </row>
    <row r="45" spans="1:9" hidden="1" x14ac:dyDescent="0.25">
      <c r="A45">
        <v>99</v>
      </c>
      <c r="B45">
        <v>2022</v>
      </c>
      <c r="C45" t="s">
        <v>16</v>
      </c>
      <c r="D45" t="s">
        <v>31</v>
      </c>
      <c r="E45" t="s">
        <v>21</v>
      </c>
      <c r="F45" s="5">
        <v>1583</v>
      </c>
      <c r="G45" s="5">
        <v>1493</v>
      </c>
      <c r="H45" s="5">
        <v>3080</v>
      </c>
      <c r="I45" t="s">
        <v>10</v>
      </c>
    </row>
    <row r="46" spans="1:9" hidden="1" x14ac:dyDescent="0.25">
      <c r="A46">
        <v>105</v>
      </c>
      <c r="B46">
        <v>2022</v>
      </c>
      <c r="C46" t="s">
        <v>16</v>
      </c>
      <c r="D46" t="s">
        <v>28</v>
      </c>
      <c r="E46" t="s">
        <v>21</v>
      </c>
      <c r="F46" s="5">
        <v>1306</v>
      </c>
      <c r="G46" s="5">
        <v>1261</v>
      </c>
      <c r="H46" s="5">
        <v>2564</v>
      </c>
      <c r="I46" t="s">
        <v>10</v>
      </c>
    </row>
    <row r="47" spans="1:9" hidden="1" x14ac:dyDescent="0.25">
      <c r="A47">
        <v>107</v>
      </c>
      <c r="B47">
        <v>2022</v>
      </c>
      <c r="C47" t="s">
        <v>16</v>
      </c>
      <c r="D47" t="s">
        <v>27</v>
      </c>
      <c r="E47" t="s">
        <v>21</v>
      </c>
      <c r="F47" s="5">
        <v>2598</v>
      </c>
      <c r="G47" s="5">
        <v>2527</v>
      </c>
      <c r="H47" s="5">
        <v>5124</v>
      </c>
      <c r="I47" t="s">
        <v>10</v>
      </c>
    </row>
    <row r="48" spans="1:9" hidden="1" x14ac:dyDescent="0.25">
      <c r="A48">
        <v>117</v>
      </c>
      <c r="B48">
        <v>2022</v>
      </c>
      <c r="C48" t="s">
        <v>16</v>
      </c>
      <c r="D48" t="s">
        <v>22</v>
      </c>
      <c r="E48" t="s">
        <v>21</v>
      </c>
      <c r="F48" s="5">
        <v>2238</v>
      </c>
      <c r="G48" s="5">
        <v>2126</v>
      </c>
      <c r="H48" s="5">
        <v>4363</v>
      </c>
      <c r="I48" t="s">
        <v>10</v>
      </c>
    </row>
    <row r="49" spans="1:9" hidden="1" x14ac:dyDescent="0.25">
      <c r="A49">
        <v>1</v>
      </c>
      <c r="B49">
        <v>2022</v>
      </c>
      <c r="C49" t="s">
        <v>16</v>
      </c>
      <c r="D49" t="s">
        <v>81</v>
      </c>
      <c r="E49" t="s">
        <v>17</v>
      </c>
      <c r="F49" s="5">
        <v>67335</v>
      </c>
      <c r="G49" s="5">
        <v>64123</v>
      </c>
      <c r="H49" s="5">
        <v>131455</v>
      </c>
      <c r="I49" t="s">
        <v>10</v>
      </c>
    </row>
    <row r="50" spans="1:9" hidden="1" x14ac:dyDescent="0.25">
      <c r="A50">
        <v>5</v>
      </c>
      <c r="B50">
        <v>2022</v>
      </c>
      <c r="C50" t="s">
        <v>16</v>
      </c>
      <c r="D50" t="s">
        <v>79</v>
      </c>
      <c r="E50" t="s">
        <v>17</v>
      </c>
      <c r="F50" s="5">
        <v>77248</v>
      </c>
      <c r="G50" s="5">
        <v>73536</v>
      </c>
      <c r="H50" s="5">
        <v>150779</v>
      </c>
      <c r="I50" t="s">
        <v>10</v>
      </c>
    </row>
    <row r="51" spans="1:9" hidden="1" x14ac:dyDescent="0.25">
      <c r="A51">
        <v>13</v>
      </c>
      <c r="B51">
        <v>2022</v>
      </c>
      <c r="C51" t="s">
        <v>16</v>
      </c>
      <c r="D51" t="s">
        <v>75</v>
      </c>
      <c r="E51" t="s">
        <v>17</v>
      </c>
      <c r="F51" s="5">
        <v>29264</v>
      </c>
      <c r="G51" s="5">
        <v>28195</v>
      </c>
      <c r="H51" s="5">
        <v>57459</v>
      </c>
      <c r="I51" t="s">
        <v>10</v>
      </c>
    </row>
    <row r="52" spans="1:9" hidden="1" x14ac:dyDescent="0.25">
      <c r="A52">
        <v>14</v>
      </c>
      <c r="B52">
        <v>2022</v>
      </c>
      <c r="C52" t="s">
        <v>16</v>
      </c>
      <c r="D52" t="s">
        <v>74</v>
      </c>
      <c r="E52" t="s">
        <v>17</v>
      </c>
      <c r="F52" s="5">
        <v>7614</v>
      </c>
      <c r="G52" s="5">
        <v>7387</v>
      </c>
      <c r="H52" s="5">
        <v>14999</v>
      </c>
      <c r="I52" t="s">
        <v>10</v>
      </c>
    </row>
    <row r="53" spans="1:9" hidden="1" x14ac:dyDescent="0.25">
      <c r="A53">
        <v>19</v>
      </c>
      <c r="B53">
        <v>2022</v>
      </c>
      <c r="C53" t="s">
        <v>16</v>
      </c>
      <c r="D53" t="s">
        <v>71</v>
      </c>
      <c r="E53" t="s">
        <v>17</v>
      </c>
      <c r="F53">
        <v>974</v>
      </c>
      <c r="G53">
        <v>930</v>
      </c>
      <c r="H53" s="5">
        <v>1899</v>
      </c>
      <c r="I53" t="s">
        <v>10</v>
      </c>
    </row>
    <row r="54" spans="1:9" hidden="1" x14ac:dyDescent="0.25">
      <c r="A54">
        <v>31</v>
      </c>
      <c r="B54">
        <v>2022</v>
      </c>
      <c r="C54" t="s">
        <v>16</v>
      </c>
      <c r="D54" t="s">
        <v>65</v>
      </c>
      <c r="E54" t="s">
        <v>17</v>
      </c>
      <c r="F54" s="5">
        <v>70168</v>
      </c>
      <c r="G54" s="5">
        <v>66538</v>
      </c>
      <c r="H54" s="5">
        <v>136705</v>
      </c>
      <c r="I54" t="s">
        <v>10</v>
      </c>
    </row>
    <row r="55" spans="1:9" hidden="1" x14ac:dyDescent="0.25">
      <c r="A55">
        <v>35</v>
      </c>
      <c r="B55">
        <v>2022</v>
      </c>
      <c r="C55" t="s">
        <v>16</v>
      </c>
      <c r="D55" t="s">
        <v>63</v>
      </c>
      <c r="E55" t="s">
        <v>17</v>
      </c>
      <c r="F55" s="5">
        <v>39139</v>
      </c>
      <c r="G55" s="5">
        <v>37476</v>
      </c>
      <c r="H55" s="5">
        <v>76617</v>
      </c>
      <c r="I55" t="s">
        <v>10</v>
      </c>
    </row>
    <row r="56" spans="1:9" hidden="1" x14ac:dyDescent="0.25">
      <c r="A56">
        <v>39</v>
      </c>
      <c r="B56">
        <v>2022</v>
      </c>
      <c r="C56" t="s">
        <v>16</v>
      </c>
      <c r="D56" t="s">
        <v>61</v>
      </c>
      <c r="E56" t="s">
        <v>17</v>
      </c>
      <c r="F56" s="5">
        <v>2961</v>
      </c>
      <c r="G56" s="5">
        <v>2879</v>
      </c>
      <c r="H56" s="5">
        <v>5842</v>
      </c>
      <c r="I56" t="s">
        <v>10</v>
      </c>
    </row>
    <row r="57" spans="1:9" hidden="1" x14ac:dyDescent="0.25">
      <c r="A57">
        <v>41</v>
      </c>
      <c r="B57">
        <v>2022</v>
      </c>
      <c r="C57" t="s">
        <v>16</v>
      </c>
      <c r="D57" t="s">
        <v>60</v>
      </c>
      <c r="E57" t="s">
        <v>17</v>
      </c>
      <c r="F57" s="5">
        <v>88710</v>
      </c>
      <c r="G57" s="5">
        <v>84738</v>
      </c>
      <c r="H57" s="5">
        <v>173447</v>
      </c>
      <c r="I57" t="s">
        <v>10</v>
      </c>
    </row>
    <row r="58" spans="1:9" hidden="1" x14ac:dyDescent="0.25">
      <c r="A58">
        <v>47</v>
      </c>
      <c r="B58">
        <v>2022</v>
      </c>
      <c r="C58" t="s">
        <v>16</v>
      </c>
      <c r="D58" t="s">
        <v>57</v>
      </c>
      <c r="E58" t="s">
        <v>17</v>
      </c>
      <c r="F58">
        <v>550</v>
      </c>
      <c r="G58">
        <v>524</v>
      </c>
      <c r="H58" s="5">
        <v>1074</v>
      </c>
      <c r="I58" t="s">
        <v>10</v>
      </c>
    </row>
    <row r="59" spans="1:9" hidden="1" x14ac:dyDescent="0.25">
      <c r="A59">
        <v>59</v>
      </c>
      <c r="B59">
        <v>2022</v>
      </c>
      <c r="C59" t="s">
        <v>16</v>
      </c>
      <c r="D59" t="s">
        <v>51</v>
      </c>
      <c r="E59" t="s">
        <v>17</v>
      </c>
      <c r="F59" s="5">
        <v>56721</v>
      </c>
      <c r="G59" s="5">
        <v>54349</v>
      </c>
      <c r="H59" s="5">
        <v>111071</v>
      </c>
      <c r="I59" t="s">
        <v>10</v>
      </c>
    </row>
    <row r="60" spans="1:9" hidden="1" x14ac:dyDescent="0.25">
      <c r="A60">
        <v>69</v>
      </c>
      <c r="B60">
        <v>2022</v>
      </c>
      <c r="C60" t="s">
        <v>16</v>
      </c>
      <c r="D60" t="s">
        <v>46</v>
      </c>
      <c r="E60" t="s">
        <v>17</v>
      </c>
      <c r="F60" s="5">
        <v>37265</v>
      </c>
      <c r="G60" s="5">
        <v>35811</v>
      </c>
      <c r="H60" s="5">
        <v>73077</v>
      </c>
      <c r="I60" t="s">
        <v>10</v>
      </c>
    </row>
    <row r="61" spans="1:9" hidden="1" x14ac:dyDescent="0.25">
      <c r="A61">
        <v>77</v>
      </c>
      <c r="B61">
        <v>2022</v>
      </c>
      <c r="C61" t="s">
        <v>16</v>
      </c>
      <c r="D61" t="s">
        <v>42</v>
      </c>
      <c r="E61" t="s">
        <v>17</v>
      </c>
      <c r="F61" s="5">
        <v>16791</v>
      </c>
      <c r="G61" s="5">
        <v>16294</v>
      </c>
      <c r="H61" s="5">
        <v>33081</v>
      </c>
      <c r="I61" t="s">
        <v>10</v>
      </c>
    </row>
    <row r="62" spans="1:9" hidden="1" x14ac:dyDescent="0.25">
      <c r="A62">
        <v>93</v>
      </c>
      <c r="B62">
        <v>2022</v>
      </c>
      <c r="C62" t="s">
        <v>16</v>
      </c>
      <c r="D62" t="s">
        <v>34</v>
      </c>
      <c r="E62" t="s">
        <v>17</v>
      </c>
      <c r="F62" s="5">
        <v>1686</v>
      </c>
      <c r="G62" s="5">
        <v>1607</v>
      </c>
      <c r="H62" s="5">
        <v>3294</v>
      </c>
      <c r="I62" t="s">
        <v>10</v>
      </c>
    </row>
    <row r="63" spans="1:9" hidden="1" x14ac:dyDescent="0.25">
      <c r="A63">
        <v>101</v>
      </c>
      <c r="B63">
        <v>2022</v>
      </c>
      <c r="C63" t="s">
        <v>16</v>
      </c>
      <c r="D63" t="s">
        <v>30</v>
      </c>
      <c r="E63" t="s">
        <v>17</v>
      </c>
      <c r="F63" s="5">
        <v>18303</v>
      </c>
      <c r="G63" s="5">
        <v>17392</v>
      </c>
      <c r="H63" s="5">
        <v>35695</v>
      </c>
      <c r="I63" t="s">
        <v>10</v>
      </c>
    </row>
    <row r="64" spans="1:9" hidden="1" x14ac:dyDescent="0.25">
      <c r="A64">
        <v>119</v>
      </c>
      <c r="B64">
        <v>2022</v>
      </c>
      <c r="C64" t="s">
        <v>16</v>
      </c>
      <c r="D64" t="s">
        <v>20</v>
      </c>
      <c r="E64" t="s">
        <v>17</v>
      </c>
      <c r="F64" s="5">
        <v>2208</v>
      </c>
      <c r="G64" s="5">
        <v>2114</v>
      </c>
      <c r="H64" s="5">
        <v>4322</v>
      </c>
      <c r="I64" t="s">
        <v>10</v>
      </c>
    </row>
    <row r="65" spans="1:9" hidden="1" x14ac:dyDescent="0.25">
      <c r="A65">
        <v>123</v>
      </c>
      <c r="B65">
        <v>2022</v>
      </c>
      <c r="C65" t="s">
        <v>16</v>
      </c>
      <c r="D65" t="s">
        <v>18</v>
      </c>
      <c r="E65" t="s">
        <v>17</v>
      </c>
      <c r="F65" s="5">
        <v>43641</v>
      </c>
      <c r="G65" s="5">
        <v>42013</v>
      </c>
      <c r="H65" s="5">
        <v>85654</v>
      </c>
      <c r="I65" t="s">
        <v>10</v>
      </c>
    </row>
    <row r="66" spans="1:9" hidden="1" x14ac:dyDescent="0.25">
      <c r="A66">
        <v>9</v>
      </c>
      <c r="B66">
        <v>2022</v>
      </c>
      <c r="C66" t="s">
        <v>15</v>
      </c>
      <c r="D66" t="s">
        <v>77</v>
      </c>
      <c r="E66" t="s">
        <v>11</v>
      </c>
      <c r="F66">
        <v>302</v>
      </c>
      <c r="G66">
        <v>269</v>
      </c>
      <c r="H66">
        <v>573</v>
      </c>
      <c r="I66" t="s">
        <v>10</v>
      </c>
    </row>
    <row r="67" spans="1:9" hidden="1" x14ac:dyDescent="0.25">
      <c r="A67">
        <v>11</v>
      </c>
      <c r="B67">
        <v>2022</v>
      </c>
      <c r="C67" t="s">
        <v>15</v>
      </c>
      <c r="D67" t="s">
        <v>76</v>
      </c>
      <c r="E67" t="s">
        <v>11</v>
      </c>
      <c r="F67" s="5">
        <v>1102</v>
      </c>
      <c r="G67">
        <v>347</v>
      </c>
      <c r="H67" s="5">
        <v>1452</v>
      </c>
      <c r="I67" t="s">
        <v>10</v>
      </c>
    </row>
    <row r="68" spans="1:9" hidden="1" x14ac:dyDescent="0.25">
      <c r="A68">
        <v>17</v>
      </c>
      <c r="B68">
        <v>2022</v>
      </c>
      <c r="C68" t="s">
        <v>15</v>
      </c>
      <c r="D68" t="s">
        <v>72</v>
      </c>
      <c r="E68" t="s">
        <v>11</v>
      </c>
      <c r="F68">
        <v>150</v>
      </c>
      <c r="G68">
        <v>149</v>
      </c>
      <c r="H68">
        <v>300</v>
      </c>
      <c r="I68" t="s">
        <v>10</v>
      </c>
    </row>
    <row r="69" spans="1:9" hidden="1" x14ac:dyDescent="0.25">
      <c r="A69">
        <v>23</v>
      </c>
      <c r="B69">
        <v>2022</v>
      </c>
      <c r="C69" t="s">
        <v>15</v>
      </c>
      <c r="D69" t="s">
        <v>69</v>
      </c>
      <c r="E69" t="s">
        <v>11</v>
      </c>
      <c r="F69">
        <v>361</v>
      </c>
      <c r="G69">
        <v>340</v>
      </c>
      <c r="H69">
        <v>701</v>
      </c>
      <c r="I69" t="s">
        <v>10</v>
      </c>
    </row>
    <row r="70" spans="1:9" hidden="1" x14ac:dyDescent="0.25">
      <c r="A70">
        <v>27</v>
      </c>
      <c r="B70">
        <v>2022</v>
      </c>
      <c r="C70" t="s">
        <v>15</v>
      </c>
      <c r="D70" t="s">
        <v>67</v>
      </c>
      <c r="E70" t="s">
        <v>11</v>
      </c>
      <c r="F70">
        <v>432</v>
      </c>
      <c r="G70">
        <v>436</v>
      </c>
      <c r="H70">
        <v>868</v>
      </c>
      <c r="I70" t="s">
        <v>10</v>
      </c>
    </row>
    <row r="71" spans="1:9" hidden="1" x14ac:dyDescent="0.25">
      <c r="A71">
        <v>33</v>
      </c>
      <c r="B71">
        <v>2022</v>
      </c>
      <c r="C71" t="s">
        <v>15</v>
      </c>
      <c r="D71" t="s">
        <v>64</v>
      </c>
      <c r="E71" t="s">
        <v>11</v>
      </c>
      <c r="F71">
        <v>182</v>
      </c>
      <c r="G71">
        <v>169</v>
      </c>
      <c r="H71">
        <v>354</v>
      </c>
      <c r="I71" t="s">
        <v>10</v>
      </c>
    </row>
    <row r="72" spans="1:9" hidden="1" x14ac:dyDescent="0.25">
      <c r="A72">
        <v>51</v>
      </c>
      <c r="B72">
        <v>2022</v>
      </c>
      <c r="C72" t="s">
        <v>15</v>
      </c>
      <c r="D72" t="s">
        <v>55</v>
      </c>
      <c r="E72" t="s">
        <v>11</v>
      </c>
      <c r="F72" s="5">
        <v>2576</v>
      </c>
      <c r="G72" s="5">
        <v>2120</v>
      </c>
      <c r="H72" s="5">
        <v>4699</v>
      </c>
      <c r="I72" t="s">
        <v>10</v>
      </c>
    </row>
    <row r="73" spans="1:9" hidden="1" x14ac:dyDescent="0.25">
      <c r="A73">
        <v>53</v>
      </c>
      <c r="B73">
        <v>2022</v>
      </c>
      <c r="C73" t="s">
        <v>15</v>
      </c>
      <c r="D73" t="s">
        <v>54</v>
      </c>
      <c r="E73" t="s">
        <v>11</v>
      </c>
      <c r="F73">
        <v>87</v>
      </c>
      <c r="G73">
        <v>73</v>
      </c>
      <c r="H73">
        <v>160</v>
      </c>
      <c r="I73" t="s">
        <v>10</v>
      </c>
    </row>
    <row r="74" spans="1:9" hidden="1" x14ac:dyDescent="0.25">
      <c r="A74">
        <v>55</v>
      </c>
      <c r="B74">
        <v>2022</v>
      </c>
      <c r="C74" t="s">
        <v>15</v>
      </c>
      <c r="D74" t="s">
        <v>53</v>
      </c>
      <c r="E74" t="s">
        <v>11</v>
      </c>
      <c r="F74">
        <v>553</v>
      </c>
      <c r="G74">
        <v>568</v>
      </c>
      <c r="H74" s="5">
        <v>1122</v>
      </c>
      <c r="I74" t="s">
        <v>10</v>
      </c>
    </row>
    <row r="75" spans="1:9" hidden="1" x14ac:dyDescent="0.25">
      <c r="A75">
        <v>57</v>
      </c>
      <c r="B75">
        <v>2022</v>
      </c>
      <c r="C75" t="s">
        <v>15</v>
      </c>
      <c r="D75" t="s">
        <v>52</v>
      </c>
      <c r="E75" t="s">
        <v>11</v>
      </c>
      <c r="F75">
        <v>116</v>
      </c>
      <c r="G75">
        <v>127</v>
      </c>
      <c r="H75">
        <v>239</v>
      </c>
      <c r="I75" t="s">
        <v>10</v>
      </c>
    </row>
    <row r="76" spans="1:9" hidden="1" x14ac:dyDescent="0.25">
      <c r="A76">
        <v>61</v>
      </c>
      <c r="B76">
        <v>2022</v>
      </c>
      <c r="C76" t="s">
        <v>15</v>
      </c>
      <c r="D76" t="s">
        <v>50</v>
      </c>
      <c r="E76" t="s">
        <v>11</v>
      </c>
      <c r="F76">
        <v>123</v>
      </c>
      <c r="G76">
        <v>116</v>
      </c>
      <c r="H76">
        <v>233</v>
      </c>
      <c r="I76" t="s">
        <v>10</v>
      </c>
    </row>
    <row r="77" spans="1:9" hidden="1" x14ac:dyDescent="0.25">
      <c r="A77">
        <v>63</v>
      </c>
      <c r="B77">
        <v>2022</v>
      </c>
      <c r="C77" t="s">
        <v>15</v>
      </c>
      <c r="D77" t="s">
        <v>49</v>
      </c>
      <c r="E77" t="s">
        <v>11</v>
      </c>
      <c r="F77">
        <v>821</v>
      </c>
      <c r="G77">
        <v>699</v>
      </c>
      <c r="H77" s="5">
        <v>1513</v>
      </c>
      <c r="I77" t="s">
        <v>10</v>
      </c>
    </row>
    <row r="78" spans="1:9" hidden="1" x14ac:dyDescent="0.25">
      <c r="A78">
        <v>71</v>
      </c>
      <c r="B78">
        <v>2022</v>
      </c>
      <c r="C78" t="s">
        <v>15</v>
      </c>
      <c r="D78" t="s">
        <v>45</v>
      </c>
      <c r="E78" t="s">
        <v>11</v>
      </c>
      <c r="F78" s="5">
        <v>1521</v>
      </c>
      <c r="G78" s="5">
        <v>1225</v>
      </c>
      <c r="H78" s="5">
        <v>2748</v>
      </c>
      <c r="I78" t="s">
        <v>10</v>
      </c>
    </row>
    <row r="79" spans="1:9" hidden="1" x14ac:dyDescent="0.25">
      <c r="A79">
        <v>73</v>
      </c>
      <c r="B79">
        <v>2022</v>
      </c>
      <c r="C79" t="s">
        <v>15</v>
      </c>
      <c r="D79" t="s">
        <v>44</v>
      </c>
      <c r="E79" t="s">
        <v>11</v>
      </c>
      <c r="F79">
        <v>900</v>
      </c>
      <c r="G79">
        <v>498</v>
      </c>
      <c r="H79" s="5">
        <v>1397</v>
      </c>
      <c r="I79" t="s">
        <v>10</v>
      </c>
    </row>
    <row r="80" spans="1:9" hidden="1" x14ac:dyDescent="0.25">
      <c r="A80">
        <v>79</v>
      </c>
      <c r="B80">
        <v>2022</v>
      </c>
      <c r="C80" t="s">
        <v>15</v>
      </c>
      <c r="D80" t="s">
        <v>41</v>
      </c>
      <c r="E80" t="s">
        <v>11</v>
      </c>
      <c r="F80">
        <v>65</v>
      </c>
      <c r="G80">
        <v>50</v>
      </c>
      <c r="H80">
        <v>119</v>
      </c>
      <c r="I80" t="s">
        <v>10</v>
      </c>
    </row>
    <row r="81" spans="1:9" hidden="1" x14ac:dyDescent="0.25">
      <c r="A81">
        <v>81</v>
      </c>
      <c r="B81">
        <v>2022</v>
      </c>
      <c r="C81" t="s">
        <v>15</v>
      </c>
      <c r="D81" t="s">
        <v>40</v>
      </c>
      <c r="E81" t="s">
        <v>11</v>
      </c>
      <c r="F81" s="5">
        <v>1328</v>
      </c>
      <c r="G81" s="5">
        <v>1305</v>
      </c>
      <c r="H81" s="5">
        <v>2635</v>
      </c>
      <c r="I81" t="s">
        <v>10</v>
      </c>
    </row>
    <row r="82" spans="1:9" hidden="1" x14ac:dyDescent="0.25">
      <c r="A82">
        <v>103</v>
      </c>
      <c r="B82">
        <v>2022</v>
      </c>
      <c r="C82" t="s">
        <v>15</v>
      </c>
      <c r="D82" t="s">
        <v>29</v>
      </c>
      <c r="E82" t="s">
        <v>11</v>
      </c>
      <c r="F82">
        <v>676</v>
      </c>
      <c r="G82">
        <v>622</v>
      </c>
      <c r="H82" s="5">
        <v>1297</v>
      </c>
      <c r="I82" t="s">
        <v>10</v>
      </c>
    </row>
    <row r="83" spans="1:9" hidden="1" x14ac:dyDescent="0.25">
      <c r="A83">
        <v>109</v>
      </c>
      <c r="B83">
        <v>2022</v>
      </c>
      <c r="C83" t="s">
        <v>15</v>
      </c>
      <c r="D83" t="s">
        <v>26</v>
      </c>
      <c r="E83" t="s">
        <v>11</v>
      </c>
      <c r="F83">
        <v>600</v>
      </c>
      <c r="G83">
        <v>579</v>
      </c>
      <c r="H83" s="5">
        <v>1182</v>
      </c>
      <c r="I83" t="s">
        <v>10</v>
      </c>
    </row>
    <row r="84" spans="1:9" hidden="1" x14ac:dyDescent="0.25">
      <c r="A84">
        <v>111</v>
      </c>
      <c r="B84">
        <v>2022</v>
      </c>
      <c r="C84" t="s">
        <v>15</v>
      </c>
      <c r="D84" t="s">
        <v>25</v>
      </c>
      <c r="E84" t="s">
        <v>11</v>
      </c>
      <c r="F84">
        <v>74</v>
      </c>
      <c r="G84">
        <v>54</v>
      </c>
      <c r="H84">
        <v>127</v>
      </c>
      <c r="I84" t="s">
        <v>10</v>
      </c>
    </row>
    <row r="85" spans="1:9" hidden="1" x14ac:dyDescent="0.25">
      <c r="A85">
        <v>113</v>
      </c>
      <c r="B85">
        <v>2022</v>
      </c>
      <c r="C85" t="s">
        <v>15</v>
      </c>
      <c r="D85" t="s">
        <v>24</v>
      </c>
      <c r="E85" t="s">
        <v>11</v>
      </c>
      <c r="F85">
        <v>896</v>
      </c>
      <c r="G85">
        <v>864</v>
      </c>
      <c r="H85" s="5">
        <v>1759</v>
      </c>
      <c r="I85" t="s">
        <v>10</v>
      </c>
    </row>
    <row r="86" spans="1:9" hidden="1" x14ac:dyDescent="0.25">
      <c r="A86">
        <v>115</v>
      </c>
      <c r="B86">
        <v>2022</v>
      </c>
      <c r="C86" t="s">
        <v>15</v>
      </c>
      <c r="D86" t="s">
        <v>23</v>
      </c>
      <c r="E86" t="s">
        <v>11</v>
      </c>
      <c r="F86">
        <v>177</v>
      </c>
      <c r="G86">
        <v>173</v>
      </c>
      <c r="H86">
        <v>350</v>
      </c>
      <c r="I86" t="s">
        <v>10</v>
      </c>
    </row>
    <row r="87" spans="1:9" hidden="1" x14ac:dyDescent="0.25">
      <c r="A87">
        <v>121</v>
      </c>
      <c r="B87">
        <v>2022</v>
      </c>
      <c r="C87" t="s">
        <v>15</v>
      </c>
      <c r="D87" t="s">
        <v>19</v>
      </c>
      <c r="E87" t="s">
        <v>11</v>
      </c>
      <c r="F87">
        <v>529</v>
      </c>
      <c r="G87">
        <v>459</v>
      </c>
      <c r="H87">
        <v>987</v>
      </c>
      <c r="I87" t="s">
        <v>10</v>
      </c>
    </row>
    <row r="88" spans="1:9" hidden="1" x14ac:dyDescent="0.25">
      <c r="A88">
        <v>125</v>
      </c>
      <c r="B88">
        <v>2022</v>
      </c>
      <c r="C88" t="s">
        <v>15</v>
      </c>
      <c r="D88" t="s">
        <v>12</v>
      </c>
      <c r="E88" t="s">
        <v>11</v>
      </c>
      <c r="F88">
        <v>969</v>
      </c>
      <c r="G88">
        <v>909</v>
      </c>
      <c r="H88" s="5">
        <v>1875</v>
      </c>
      <c r="I88" t="s">
        <v>10</v>
      </c>
    </row>
    <row r="89" spans="1:9" hidden="1" x14ac:dyDescent="0.25">
      <c r="A89">
        <v>3</v>
      </c>
      <c r="B89">
        <v>2022</v>
      </c>
      <c r="C89" t="s">
        <v>15</v>
      </c>
      <c r="D89" t="s">
        <v>80</v>
      </c>
      <c r="E89" t="s">
        <v>21</v>
      </c>
      <c r="F89" s="5">
        <v>2260</v>
      </c>
      <c r="G89" s="5">
        <v>2142</v>
      </c>
      <c r="H89" s="5">
        <v>4404</v>
      </c>
      <c r="I89" t="s">
        <v>10</v>
      </c>
    </row>
    <row r="90" spans="1:9" hidden="1" x14ac:dyDescent="0.25">
      <c r="A90">
        <v>7</v>
      </c>
      <c r="B90">
        <v>2022</v>
      </c>
      <c r="C90" t="s">
        <v>15</v>
      </c>
      <c r="D90" t="s">
        <v>78</v>
      </c>
      <c r="E90" t="s">
        <v>21</v>
      </c>
      <c r="F90" s="5">
        <v>1144</v>
      </c>
      <c r="G90" s="5">
        <v>1066</v>
      </c>
      <c r="H90" s="5">
        <v>2213</v>
      </c>
      <c r="I90" t="s">
        <v>10</v>
      </c>
    </row>
    <row r="91" spans="1:9" hidden="1" x14ac:dyDescent="0.25">
      <c r="A91">
        <v>15</v>
      </c>
      <c r="B91">
        <v>2022</v>
      </c>
      <c r="C91" t="s">
        <v>15</v>
      </c>
      <c r="D91" t="s">
        <v>73</v>
      </c>
      <c r="E91" t="s">
        <v>21</v>
      </c>
      <c r="F91" s="5">
        <v>2500</v>
      </c>
      <c r="G91" s="5">
        <v>1658</v>
      </c>
      <c r="H91" s="5">
        <v>4158</v>
      </c>
      <c r="I91" t="s">
        <v>10</v>
      </c>
    </row>
    <row r="92" spans="1:9" hidden="1" x14ac:dyDescent="0.25">
      <c r="A92">
        <v>21</v>
      </c>
      <c r="B92">
        <v>2022</v>
      </c>
      <c r="C92" t="s">
        <v>15</v>
      </c>
      <c r="D92" t="s">
        <v>70</v>
      </c>
      <c r="E92" t="s">
        <v>21</v>
      </c>
      <c r="F92">
        <v>777</v>
      </c>
      <c r="G92">
        <v>817</v>
      </c>
      <c r="H92" s="5">
        <v>1594</v>
      </c>
      <c r="I92" t="s">
        <v>10</v>
      </c>
    </row>
    <row r="93" spans="1:9" hidden="1" x14ac:dyDescent="0.25">
      <c r="A93">
        <v>25</v>
      </c>
      <c r="B93">
        <v>2022</v>
      </c>
      <c r="C93" t="s">
        <v>15</v>
      </c>
      <c r="D93" t="s">
        <v>68</v>
      </c>
      <c r="E93" t="s">
        <v>21</v>
      </c>
      <c r="F93" s="5">
        <v>1592</v>
      </c>
      <c r="G93">
        <v>463</v>
      </c>
      <c r="H93" s="5">
        <v>2057</v>
      </c>
      <c r="I93" t="s">
        <v>10</v>
      </c>
    </row>
    <row r="94" spans="1:9" hidden="1" x14ac:dyDescent="0.25">
      <c r="A94">
        <v>29</v>
      </c>
      <c r="B94">
        <v>2022</v>
      </c>
      <c r="C94" t="s">
        <v>15</v>
      </c>
      <c r="D94" t="s">
        <v>66</v>
      </c>
      <c r="E94" t="s">
        <v>21</v>
      </c>
      <c r="F94" s="5">
        <v>2856</v>
      </c>
      <c r="G94" s="5">
        <v>2485</v>
      </c>
      <c r="H94" s="5">
        <v>5337</v>
      </c>
      <c r="I94" t="s">
        <v>10</v>
      </c>
    </row>
    <row r="95" spans="1:9" hidden="1" x14ac:dyDescent="0.25">
      <c r="A95">
        <v>37</v>
      </c>
      <c r="B95">
        <v>2022</v>
      </c>
      <c r="C95" t="s">
        <v>15</v>
      </c>
      <c r="D95" t="s">
        <v>62</v>
      </c>
      <c r="E95" t="s">
        <v>21</v>
      </c>
      <c r="F95" s="5">
        <v>8066</v>
      </c>
      <c r="G95" s="5">
        <v>7466</v>
      </c>
      <c r="H95" s="5">
        <v>15533</v>
      </c>
      <c r="I95" t="s">
        <v>10</v>
      </c>
    </row>
    <row r="96" spans="1:9" hidden="1" x14ac:dyDescent="0.25">
      <c r="A96">
        <v>43</v>
      </c>
      <c r="B96">
        <v>2022</v>
      </c>
      <c r="C96" t="s">
        <v>15</v>
      </c>
      <c r="D96" t="s">
        <v>59</v>
      </c>
      <c r="E96" t="s">
        <v>21</v>
      </c>
      <c r="F96" s="5">
        <v>7369</v>
      </c>
      <c r="G96" s="5">
        <v>3740</v>
      </c>
      <c r="H96" s="5">
        <v>11110</v>
      </c>
      <c r="I96" t="s">
        <v>10</v>
      </c>
    </row>
    <row r="97" spans="1:9" hidden="1" x14ac:dyDescent="0.25">
      <c r="A97">
        <v>45</v>
      </c>
      <c r="B97">
        <v>2022</v>
      </c>
      <c r="C97" t="s">
        <v>15</v>
      </c>
      <c r="D97" t="s">
        <v>58</v>
      </c>
      <c r="E97" t="s">
        <v>21</v>
      </c>
      <c r="F97" s="5">
        <v>7390</v>
      </c>
      <c r="G97" s="5">
        <v>6768</v>
      </c>
      <c r="H97" s="5">
        <v>14155</v>
      </c>
      <c r="I97" t="s">
        <v>10</v>
      </c>
    </row>
    <row r="98" spans="1:9" hidden="1" x14ac:dyDescent="0.25">
      <c r="A98">
        <v>49</v>
      </c>
      <c r="B98">
        <v>2022</v>
      </c>
      <c r="C98" t="s">
        <v>15</v>
      </c>
      <c r="D98" t="s">
        <v>56</v>
      </c>
      <c r="E98" t="s">
        <v>21</v>
      </c>
      <c r="F98" s="5">
        <v>1644</v>
      </c>
      <c r="G98" s="5">
        <v>1526</v>
      </c>
      <c r="H98" s="5">
        <v>3170</v>
      </c>
      <c r="I98" t="s">
        <v>10</v>
      </c>
    </row>
    <row r="99" spans="1:9" hidden="1" x14ac:dyDescent="0.25">
      <c r="A99">
        <v>65</v>
      </c>
      <c r="B99">
        <v>2022</v>
      </c>
      <c r="C99" t="s">
        <v>15</v>
      </c>
      <c r="D99" t="s">
        <v>48</v>
      </c>
      <c r="E99" t="s">
        <v>21</v>
      </c>
      <c r="F99">
        <v>966</v>
      </c>
      <c r="G99">
        <v>900</v>
      </c>
      <c r="H99" s="5">
        <v>1866</v>
      </c>
      <c r="I99" t="s">
        <v>10</v>
      </c>
    </row>
    <row r="100" spans="1:9" hidden="1" x14ac:dyDescent="0.25">
      <c r="A100">
        <v>67</v>
      </c>
      <c r="B100">
        <v>2022</v>
      </c>
      <c r="C100" t="s">
        <v>15</v>
      </c>
      <c r="D100" t="s">
        <v>47</v>
      </c>
      <c r="E100" t="s">
        <v>21</v>
      </c>
      <c r="F100" s="5">
        <v>7034</v>
      </c>
      <c r="G100" s="5">
        <v>6653</v>
      </c>
      <c r="H100" s="5">
        <v>13688</v>
      </c>
      <c r="I100" t="s">
        <v>10</v>
      </c>
    </row>
    <row r="101" spans="1:9" hidden="1" x14ac:dyDescent="0.25">
      <c r="A101">
        <v>75</v>
      </c>
      <c r="B101">
        <v>2022</v>
      </c>
      <c r="C101" t="s">
        <v>15</v>
      </c>
      <c r="D101" t="s">
        <v>43</v>
      </c>
      <c r="E101" t="s">
        <v>21</v>
      </c>
      <c r="F101" s="5">
        <v>3888</v>
      </c>
      <c r="G101" s="5">
        <v>2115</v>
      </c>
      <c r="H101" s="5">
        <v>6005</v>
      </c>
      <c r="I101" t="s">
        <v>10</v>
      </c>
    </row>
    <row r="102" spans="1:9" hidden="1" x14ac:dyDescent="0.25">
      <c r="A102">
        <v>83</v>
      </c>
      <c r="B102">
        <v>2022</v>
      </c>
      <c r="C102" t="s">
        <v>15</v>
      </c>
      <c r="D102" t="s">
        <v>39</v>
      </c>
      <c r="E102" t="s">
        <v>21</v>
      </c>
      <c r="F102" s="5">
        <v>2698</v>
      </c>
      <c r="G102" s="5">
        <v>2575</v>
      </c>
      <c r="H102" s="5">
        <v>5270</v>
      </c>
      <c r="I102" t="s">
        <v>10</v>
      </c>
    </row>
    <row r="103" spans="1:9" hidden="1" x14ac:dyDescent="0.25">
      <c r="A103">
        <v>85</v>
      </c>
      <c r="B103">
        <v>2022</v>
      </c>
      <c r="C103" t="s">
        <v>15</v>
      </c>
      <c r="D103" t="s">
        <v>38</v>
      </c>
      <c r="E103" t="s">
        <v>21</v>
      </c>
      <c r="F103" s="5">
        <v>4107</v>
      </c>
      <c r="G103" s="5">
        <v>3916</v>
      </c>
      <c r="H103" s="5">
        <v>8022</v>
      </c>
      <c r="I103" t="s">
        <v>10</v>
      </c>
    </row>
    <row r="104" spans="1:9" hidden="1" x14ac:dyDescent="0.25">
      <c r="A104">
        <v>87</v>
      </c>
      <c r="B104">
        <v>2022</v>
      </c>
      <c r="C104" t="s">
        <v>15</v>
      </c>
      <c r="D104" t="s">
        <v>37</v>
      </c>
      <c r="E104" t="s">
        <v>21</v>
      </c>
      <c r="F104" s="5">
        <v>3287</v>
      </c>
      <c r="G104" s="5">
        <v>3235</v>
      </c>
      <c r="H104" s="5">
        <v>6522</v>
      </c>
      <c r="I104" t="s">
        <v>10</v>
      </c>
    </row>
    <row r="105" spans="1:9" hidden="1" x14ac:dyDescent="0.25">
      <c r="A105">
        <v>89</v>
      </c>
      <c r="B105">
        <v>2022</v>
      </c>
      <c r="C105" t="s">
        <v>15</v>
      </c>
      <c r="D105" t="s">
        <v>36</v>
      </c>
      <c r="E105" t="s">
        <v>21</v>
      </c>
      <c r="F105" s="5">
        <v>1875</v>
      </c>
      <c r="G105" s="5">
        <v>1745</v>
      </c>
      <c r="H105" s="5">
        <v>3616</v>
      </c>
      <c r="I105" t="s">
        <v>10</v>
      </c>
    </row>
    <row r="106" spans="1:9" hidden="1" x14ac:dyDescent="0.25">
      <c r="A106">
        <v>91</v>
      </c>
      <c r="B106">
        <v>2022</v>
      </c>
      <c r="C106" t="s">
        <v>15</v>
      </c>
      <c r="D106" t="s">
        <v>35</v>
      </c>
      <c r="E106" t="s">
        <v>21</v>
      </c>
      <c r="F106">
        <v>486</v>
      </c>
      <c r="G106">
        <v>470</v>
      </c>
      <c r="H106">
        <v>951</v>
      </c>
      <c r="I106" t="s">
        <v>10</v>
      </c>
    </row>
    <row r="107" spans="1:9" hidden="1" x14ac:dyDescent="0.25">
      <c r="A107">
        <v>95</v>
      </c>
      <c r="B107">
        <v>2022</v>
      </c>
      <c r="C107" t="s">
        <v>15</v>
      </c>
      <c r="D107" t="s">
        <v>33</v>
      </c>
      <c r="E107" t="s">
        <v>21</v>
      </c>
      <c r="F107">
        <v>353</v>
      </c>
      <c r="G107">
        <v>361</v>
      </c>
      <c r="H107">
        <v>715</v>
      </c>
      <c r="I107" t="s">
        <v>10</v>
      </c>
    </row>
    <row r="108" spans="1:9" hidden="1" x14ac:dyDescent="0.25">
      <c r="A108">
        <v>97</v>
      </c>
      <c r="B108">
        <v>2022</v>
      </c>
      <c r="C108" t="s">
        <v>15</v>
      </c>
      <c r="D108" t="s">
        <v>32</v>
      </c>
      <c r="E108" t="s">
        <v>21</v>
      </c>
      <c r="F108" s="5">
        <v>2289</v>
      </c>
      <c r="G108" s="5">
        <v>2202</v>
      </c>
      <c r="H108" s="5">
        <v>4494</v>
      </c>
      <c r="I108" t="s">
        <v>10</v>
      </c>
    </row>
    <row r="109" spans="1:9" hidden="1" x14ac:dyDescent="0.25">
      <c r="A109">
        <v>99</v>
      </c>
      <c r="B109">
        <v>2022</v>
      </c>
      <c r="C109" t="s">
        <v>15</v>
      </c>
      <c r="D109" t="s">
        <v>31</v>
      </c>
      <c r="E109" t="s">
        <v>21</v>
      </c>
      <c r="F109" s="5">
        <v>1232</v>
      </c>
      <c r="G109" s="5">
        <v>1159</v>
      </c>
      <c r="H109" s="5">
        <v>2392</v>
      </c>
      <c r="I109" t="s">
        <v>10</v>
      </c>
    </row>
    <row r="110" spans="1:9" hidden="1" x14ac:dyDescent="0.25">
      <c r="A110">
        <v>105</v>
      </c>
      <c r="B110">
        <v>2022</v>
      </c>
      <c r="C110" t="s">
        <v>15</v>
      </c>
      <c r="D110" t="s">
        <v>28</v>
      </c>
      <c r="E110" t="s">
        <v>21</v>
      </c>
      <c r="F110" s="5">
        <v>1073</v>
      </c>
      <c r="G110" s="5">
        <v>1055</v>
      </c>
      <c r="H110" s="5">
        <v>2132</v>
      </c>
      <c r="I110" t="s">
        <v>10</v>
      </c>
    </row>
    <row r="111" spans="1:9" hidden="1" x14ac:dyDescent="0.25">
      <c r="A111">
        <v>107</v>
      </c>
      <c r="B111">
        <v>2022</v>
      </c>
      <c r="C111" t="s">
        <v>15</v>
      </c>
      <c r="D111" t="s">
        <v>27</v>
      </c>
      <c r="E111" t="s">
        <v>21</v>
      </c>
      <c r="F111" s="5">
        <v>2972</v>
      </c>
      <c r="G111" s="5">
        <v>2718</v>
      </c>
      <c r="H111" s="5">
        <v>5688</v>
      </c>
      <c r="I111" t="s">
        <v>10</v>
      </c>
    </row>
    <row r="112" spans="1:9" hidden="1" x14ac:dyDescent="0.25">
      <c r="A112">
        <v>117</v>
      </c>
      <c r="B112">
        <v>2022</v>
      </c>
      <c r="C112" t="s">
        <v>15</v>
      </c>
      <c r="D112" t="s">
        <v>22</v>
      </c>
      <c r="E112" t="s">
        <v>21</v>
      </c>
      <c r="F112" s="5">
        <v>5855</v>
      </c>
      <c r="G112" s="5">
        <v>5294</v>
      </c>
      <c r="H112" s="5">
        <v>11153</v>
      </c>
      <c r="I112" t="s">
        <v>10</v>
      </c>
    </row>
    <row r="113" spans="1:9" hidden="1" x14ac:dyDescent="0.25">
      <c r="A113">
        <v>1</v>
      </c>
      <c r="B113">
        <v>2022</v>
      </c>
      <c r="C113" t="s">
        <v>15</v>
      </c>
      <c r="D113" t="s">
        <v>81</v>
      </c>
      <c r="E113" t="s">
        <v>17</v>
      </c>
      <c r="F113" s="5">
        <v>76445</v>
      </c>
      <c r="G113" s="5">
        <v>74200</v>
      </c>
      <c r="H113" s="5">
        <v>150645</v>
      </c>
      <c r="I113" t="s">
        <v>10</v>
      </c>
    </row>
    <row r="114" spans="1:9" hidden="1" x14ac:dyDescent="0.25">
      <c r="A114">
        <v>5</v>
      </c>
      <c r="B114">
        <v>2022</v>
      </c>
      <c r="C114" t="s">
        <v>15</v>
      </c>
      <c r="D114" t="s">
        <v>79</v>
      </c>
      <c r="E114" t="s">
        <v>17</v>
      </c>
      <c r="F114" s="5">
        <v>88925</v>
      </c>
      <c r="G114" s="5">
        <v>85971</v>
      </c>
      <c r="H114" s="5">
        <v>174894</v>
      </c>
      <c r="I114" t="s">
        <v>10</v>
      </c>
    </row>
    <row r="115" spans="1:9" hidden="1" x14ac:dyDescent="0.25">
      <c r="A115">
        <v>13</v>
      </c>
      <c r="B115">
        <v>2022</v>
      </c>
      <c r="C115" t="s">
        <v>15</v>
      </c>
      <c r="D115" t="s">
        <v>75</v>
      </c>
      <c r="E115" t="s">
        <v>17</v>
      </c>
      <c r="F115" s="5">
        <v>49220</v>
      </c>
      <c r="G115" s="5">
        <v>45266</v>
      </c>
      <c r="H115" s="5">
        <v>94486</v>
      </c>
      <c r="I115" t="s">
        <v>10</v>
      </c>
    </row>
    <row r="116" spans="1:9" hidden="1" x14ac:dyDescent="0.25">
      <c r="A116">
        <v>14</v>
      </c>
      <c r="B116">
        <v>2022</v>
      </c>
      <c r="C116" t="s">
        <v>15</v>
      </c>
      <c r="D116" t="s">
        <v>74</v>
      </c>
      <c r="E116" t="s">
        <v>17</v>
      </c>
      <c r="F116" s="5">
        <v>10317</v>
      </c>
      <c r="G116" s="5">
        <v>9794</v>
      </c>
      <c r="H116" s="5">
        <v>20108</v>
      </c>
      <c r="I116" t="s">
        <v>10</v>
      </c>
    </row>
    <row r="117" spans="1:9" hidden="1" x14ac:dyDescent="0.25">
      <c r="A117">
        <v>19</v>
      </c>
      <c r="B117">
        <v>2022</v>
      </c>
      <c r="C117" t="s">
        <v>15</v>
      </c>
      <c r="D117" t="s">
        <v>71</v>
      </c>
      <c r="E117" t="s">
        <v>17</v>
      </c>
      <c r="F117">
        <v>916</v>
      </c>
      <c r="G117">
        <v>860</v>
      </c>
      <c r="H117" s="5">
        <v>1776</v>
      </c>
      <c r="I117" t="s">
        <v>10</v>
      </c>
    </row>
    <row r="118" spans="1:9" hidden="1" x14ac:dyDescent="0.25">
      <c r="A118">
        <v>31</v>
      </c>
      <c r="B118">
        <v>2022</v>
      </c>
      <c r="C118" t="s">
        <v>15</v>
      </c>
      <c r="D118" t="s">
        <v>65</v>
      </c>
      <c r="E118" t="s">
        <v>17</v>
      </c>
      <c r="F118" s="5">
        <v>111819</v>
      </c>
      <c r="G118" s="5">
        <v>111850</v>
      </c>
      <c r="H118" s="5">
        <v>223665</v>
      </c>
      <c r="I118" t="s">
        <v>10</v>
      </c>
    </row>
    <row r="119" spans="1:9" hidden="1" x14ac:dyDescent="0.25">
      <c r="A119">
        <v>35</v>
      </c>
      <c r="B119">
        <v>2022</v>
      </c>
      <c r="C119" t="s">
        <v>15</v>
      </c>
      <c r="D119" t="s">
        <v>63</v>
      </c>
      <c r="E119" t="s">
        <v>17</v>
      </c>
      <c r="F119" s="5">
        <v>41898</v>
      </c>
      <c r="G119" s="5">
        <v>40708</v>
      </c>
      <c r="H119" s="5">
        <v>82607</v>
      </c>
      <c r="I119" t="s">
        <v>10</v>
      </c>
    </row>
    <row r="120" spans="1:9" hidden="1" x14ac:dyDescent="0.25">
      <c r="A120">
        <v>39</v>
      </c>
      <c r="B120">
        <v>2022</v>
      </c>
      <c r="C120" t="s">
        <v>15</v>
      </c>
      <c r="D120" t="s">
        <v>61</v>
      </c>
      <c r="E120" t="s">
        <v>17</v>
      </c>
      <c r="F120" s="5">
        <v>3336</v>
      </c>
      <c r="G120" s="5">
        <v>3291</v>
      </c>
      <c r="H120" s="5">
        <v>6624</v>
      </c>
      <c r="I120" t="s">
        <v>10</v>
      </c>
    </row>
    <row r="121" spans="1:9" hidden="1" x14ac:dyDescent="0.25">
      <c r="A121">
        <v>41</v>
      </c>
      <c r="B121">
        <v>2022</v>
      </c>
      <c r="C121" t="s">
        <v>15</v>
      </c>
      <c r="D121" t="s">
        <v>60</v>
      </c>
      <c r="E121" t="s">
        <v>17</v>
      </c>
      <c r="F121" s="5">
        <v>124601</v>
      </c>
      <c r="G121" s="5">
        <v>98217</v>
      </c>
      <c r="H121" s="5">
        <v>222821</v>
      </c>
      <c r="I121" t="s">
        <v>10</v>
      </c>
    </row>
    <row r="122" spans="1:9" hidden="1" x14ac:dyDescent="0.25">
      <c r="A122">
        <v>47</v>
      </c>
      <c r="B122">
        <v>2022</v>
      </c>
      <c r="C122" t="s">
        <v>15</v>
      </c>
      <c r="D122" t="s">
        <v>57</v>
      </c>
      <c r="E122" t="s">
        <v>17</v>
      </c>
      <c r="F122">
        <v>550</v>
      </c>
      <c r="G122">
        <v>504</v>
      </c>
      <c r="H122" s="5">
        <v>1054</v>
      </c>
      <c r="I122" t="s">
        <v>10</v>
      </c>
    </row>
    <row r="123" spans="1:9" hidden="1" x14ac:dyDescent="0.25">
      <c r="A123">
        <v>59</v>
      </c>
      <c r="B123">
        <v>2022</v>
      </c>
      <c r="C123" t="s">
        <v>15</v>
      </c>
      <c r="D123" t="s">
        <v>51</v>
      </c>
      <c r="E123" t="s">
        <v>17</v>
      </c>
      <c r="F123" s="5">
        <v>68615</v>
      </c>
      <c r="G123" s="5">
        <v>63414</v>
      </c>
      <c r="H123" s="5">
        <v>132027</v>
      </c>
      <c r="I123" t="s">
        <v>10</v>
      </c>
    </row>
    <row r="124" spans="1:9" hidden="1" x14ac:dyDescent="0.25">
      <c r="A124">
        <v>69</v>
      </c>
      <c r="B124">
        <v>2022</v>
      </c>
      <c r="C124" t="s">
        <v>15</v>
      </c>
      <c r="D124" t="s">
        <v>46</v>
      </c>
      <c r="E124" t="s">
        <v>17</v>
      </c>
      <c r="F124" s="5">
        <v>49771</v>
      </c>
      <c r="G124" s="5">
        <v>51054</v>
      </c>
      <c r="H124" s="5">
        <v>100824</v>
      </c>
      <c r="I124" t="s">
        <v>10</v>
      </c>
    </row>
    <row r="125" spans="1:9" hidden="1" x14ac:dyDescent="0.25">
      <c r="A125">
        <v>77</v>
      </c>
      <c r="B125">
        <v>2022</v>
      </c>
      <c r="C125" t="s">
        <v>15</v>
      </c>
      <c r="D125" t="s">
        <v>42</v>
      </c>
      <c r="E125" t="s">
        <v>17</v>
      </c>
      <c r="F125" s="5">
        <v>18292</v>
      </c>
      <c r="G125" s="5">
        <v>17576</v>
      </c>
      <c r="H125" s="5">
        <v>35867</v>
      </c>
      <c r="I125" t="s">
        <v>10</v>
      </c>
    </row>
    <row r="126" spans="1:9" hidden="1" x14ac:dyDescent="0.25">
      <c r="A126">
        <v>93</v>
      </c>
      <c r="B126">
        <v>2022</v>
      </c>
      <c r="C126" t="s">
        <v>15</v>
      </c>
      <c r="D126" t="s">
        <v>34</v>
      </c>
      <c r="E126" t="s">
        <v>17</v>
      </c>
      <c r="F126" s="5">
        <v>1678</v>
      </c>
      <c r="G126" s="5">
        <v>1574</v>
      </c>
      <c r="H126" s="5">
        <v>3251</v>
      </c>
      <c r="I126" t="s">
        <v>10</v>
      </c>
    </row>
    <row r="127" spans="1:9" hidden="1" x14ac:dyDescent="0.25">
      <c r="A127">
        <v>101</v>
      </c>
      <c r="B127">
        <v>2022</v>
      </c>
      <c r="C127" t="s">
        <v>15</v>
      </c>
      <c r="D127" t="s">
        <v>30</v>
      </c>
      <c r="E127" t="s">
        <v>17</v>
      </c>
      <c r="F127" s="5">
        <v>20809</v>
      </c>
      <c r="G127" s="5">
        <v>19332</v>
      </c>
      <c r="H127" s="5">
        <v>40141</v>
      </c>
      <c r="I127" t="s">
        <v>10</v>
      </c>
    </row>
    <row r="128" spans="1:9" hidden="1" x14ac:dyDescent="0.25">
      <c r="A128">
        <v>119</v>
      </c>
      <c r="B128">
        <v>2022</v>
      </c>
      <c r="C128" t="s">
        <v>15</v>
      </c>
      <c r="D128" t="s">
        <v>20</v>
      </c>
      <c r="E128" t="s">
        <v>17</v>
      </c>
      <c r="F128" s="5">
        <v>2569</v>
      </c>
      <c r="G128" s="5">
        <v>2368</v>
      </c>
      <c r="H128" s="5">
        <v>4940</v>
      </c>
      <c r="I128" t="s">
        <v>10</v>
      </c>
    </row>
    <row r="129" spans="1:9" hidden="1" x14ac:dyDescent="0.25">
      <c r="A129">
        <v>123</v>
      </c>
      <c r="B129">
        <v>2022</v>
      </c>
      <c r="C129" t="s">
        <v>15</v>
      </c>
      <c r="D129" t="s">
        <v>18</v>
      </c>
      <c r="E129" t="s">
        <v>17</v>
      </c>
      <c r="F129" s="5">
        <v>47264</v>
      </c>
      <c r="G129" s="5">
        <v>46400</v>
      </c>
      <c r="H129" s="5">
        <v>93662</v>
      </c>
      <c r="I129" t="s">
        <v>10</v>
      </c>
    </row>
    <row r="130" spans="1:9" hidden="1" x14ac:dyDescent="0.25">
      <c r="A130">
        <v>9</v>
      </c>
      <c r="B130">
        <v>2022</v>
      </c>
      <c r="C130" t="s">
        <v>14</v>
      </c>
      <c r="D130" t="s">
        <v>77</v>
      </c>
      <c r="E130" t="s">
        <v>11</v>
      </c>
      <c r="F130">
        <v>633</v>
      </c>
      <c r="G130">
        <v>603</v>
      </c>
      <c r="H130" s="5">
        <v>1236</v>
      </c>
      <c r="I130" t="s">
        <v>10</v>
      </c>
    </row>
    <row r="131" spans="1:9" hidden="1" x14ac:dyDescent="0.25">
      <c r="A131">
        <v>11</v>
      </c>
      <c r="B131">
        <v>2022</v>
      </c>
      <c r="C131" t="s">
        <v>14</v>
      </c>
      <c r="D131" t="s">
        <v>76</v>
      </c>
      <c r="E131" t="s">
        <v>11</v>
      </c>
      <c r="F131" s="5">
        <v>1109</v>
      </c>
      <c r="G131">
        <v>624</v>
      </c>
      <c r="H131" s="5">
        <v>1733</v>
      </c>
      <c r="I131" t="s">
        <v>10</v>
      </c>
    </row>
    <row r="132" spans="1:9" hidden="1" x14ac:dyDescent="0.25">
      <c r="A132">
        <v>17</v>
      </c>
      <c r="B132">
        <v>2022</v>
      </c>
      <c r="C132" t="s">
        <v>14</v>
      </c>
      <c r="D132" t="s">
        <v>72</v>
      </c>
      <c r="E132" t="s">
        <v>11</v>
      </c>
      <c r="F132">
        <v>347</v>
      </c>
      <c r="G132">
        <v>324</v>
      </c>
      <c r="H132">
        <v>669</v>
      </c>
      <c r="I132" t="s">
        <v>10</v>
      </c>
    </row>
    <row r="133" spans="1:9" hidden="1" x14ac:dyDescent="0.25">
      <c r="A133">
        <v>23</v>
      </c>
      <c r="B133">
        <v>2022</v>
      </c>
      <c r="C133" t="s">
        <v>14</v>
      </c>
      <c r="D133" t="s">
        <v>69</v>
      </c>
      <c r="E133" t="s">
        <v>11</v>
      </c>
      <c r="F133">
        <v>654</v>
      </c>
      <c r="G133">
        <v>645</v>
      </c>
      <c r="H133" s="5">
        <v>1300</v>
      </c>
      <c r="I133" t="s">
        <v>10</v>
      </c>
    </row>
    <row r="134" spans="1:9" hidden="1" x14ac:dyDescent="0.25">
      <c r="A134">
        <v>27</v>
      </c>
      <c r="B134">
        <v>2022</v>
      </c>
      <c r="C134" t="s">
        <v>14</v>
      </c>
      <c r="D134" t="s">
        <v>67</v>
      </c>
      <c r="E134" t="s">
        <v>11</v>
      </c>
      <c r="F134">
        <v>883</v>
      </c>
      <c r="G134">
        <v>787</v>
      </c>
      <c r="H134" s="5">
        <v>1667</v>
      </c>
      <c r="I134" t="s">
        <v>10</v>
      </c>
    </row>
    <row r="135" spans="1:9" hidden="1" x14ac:dyDescent="0.25">
      <c r="A135">
        <v>33</v>
      </c>
      <c r="B135">
        <v>2022</v>
      </c>
      <c r="C135" t="s">
        <v>14</v>
      </c>
      <c r="D135" t="s">
        <v>64</v>
      </c>
      <c r="E135" t="s">
        <v>11</v>
      </c>
      <c r="F135">
        <v>355</v>
      </c>
      <c r="G135">
        <v>339</v>
      </c>
      <c r="H135">
        <v>688</v>
      </c>
      <c r="I135" t="s">
        <v>10</v>
      </c>
    </row>
    <row r="136" spans="1:9" hidden="1" x14ac:dyDescent="0.25">
      <c r="A136">
        <v>51</v>
      </c>
      <c r="B136">
        <v>2022</v>
      </c>
      <c r="C136" t="s">
        <v>14</v>
      </c>
      <c r="D136" t="s">
        <v>55</v>
      </c>
      <c r="E136" t="s">
        <v>11</v>
      </c>
      <c r="F136" s="5">
        <v>3821</v>
      </c>
      <c r="G136" s="5">
        <v>3313</v>
      </c>
      <c r="H136" s="5">
        <v>7134</v>
      </c>
      <c r="I136" t="s">
        <v>10</v>
      </c>
    </row>
    <row r="137" spans="1:9" hidden="1" x14ac:dyDescent="0.25">
      <c r="A137">
        <v>53</v>
      </c>
      <c r="B137">
        <v>2022</v>
      </c>
      <c r="C137" t="s">
        <v>14</v>
      </c>
      <c r="D137" t="s">
        <v>54</v>
      </c>
      <c r="E137" t="s">
        <v>11</v>
      </c>
      <c r="F137">
        <v>131</v>
      </c>
      <c r="G137">
        <v>134</v>
      </c>
      <c r="H137">
        <v>269</v>
      </c>
      <c r="I137" t="s">
        <v>10</v>
      </c>
    </row>
    <row r="138" spans="1:9" hidden="1" x14ac:dyDescent="0.25">
      <c r="A138">
        <v>55</v>
      </c>
      <c r="B138">
        <v>2022</v>
      </c>
      <c r="C138" t="s">
        <v>14</v>
      </c>
      <c r="D138" t="s">
        <v>53</v>
      </c>
      <c r="E138" t="s">
        <v>11</v>
      </c>
      <c r="F138" s="5">
        <v>1134</v>
      </c>
      <c r="G138" s="5">
        <v>1121</v>
      </c>
      <c r="H138" s="5">
        <v>2257</v>
      </c>
      <c r="I138" t="s">
        <v>10</v>
      </c>
    </row>
    <row r="139" spans="1:9" hidden="1" x14ac:dyDescent="0.25">
      <c r="A139">
        <v>57</v>
      </c>
      <c r="B139">
        <v>2022</v>
      </c>
      <c r="C139" t="s">
        <v>14</v>
      </c>
      <c r="D139" t="s">
        <v>52</v>
      </c>
      <c r="E139" t="s">
        <v>11</v>
      </c>
      <c r="F139">
        <v>265</v>
      </c>
      <c r="G139">
        <v>241</v>
      </c>
      <c r="H139">
        <v>504</v>
      </c>
      <c r="I139" t="s">
        <v>10</v>
      </c>
    </row>
    <row r="140" spans="1:9" hidden="1" x14ac:dyDescent="0.25">
      <c r="A140">
        <v>61</v>
      </c>
      <c r="B140">
        <v>2022</v>
      </c>
      <c r="C140" t="s">
        <v>14</v>
      </c>
      <c r="D140" t="s">
        <v>50</v>
      </c>
      <c r="E140" t="s">
        <v>11</v>
      </c>
      <c r="F140">
        <v>242</v>
      </c>
      <c r="G140">
        <v>239</v>
      </c>
      <c r="H140">
        <v>488</v>
      </c>
      <c r="I140" t="s">
        <v>10</v>
      </c>
    </row>
    <row r="141" spans="1:9" hidden="1" x14ac:dyDescent="0.25">
      <c r="A141">
        <v>63</v>
      </c>
      <c r="B141">
        <v>2022</v>
      </c>
      <c r="C141" t="s">
        <v>14</v>
      </c>
      <c r="D141" t="s">
        <v>49</v>
      </c>
      <c r="E141" t="s">
        <v>11</v>
      </c>
      <c r="F141" s="5">
        <v>1556</v>
      </c>
      <c r="G141" s="5">
        <v>1139</v>
      </c>
      <c r="H141" s="5">
        <v>2695</v>
      </c>
      <c r="I141" t="s">
        <v>10</v>
      </c>
    </row>
    <row r="142" spans="1:9" hidden="1" x14ac:dyDescent="0.25">
      <c r="A142">
        <v>71</v>
      </c>
      <c r="B142">
        <v>2022</v>
      </c>
      <c r="C142" t="s">
        <v>14</v>
      </c>
      <c r="D142" t="s">
        <v>45</v>
      </c>
      <c r="E142" t="s">
        <v>11</v>
      </c>
      <c r="F142" s="5">
        <v>2541</v>
      </c>
      <c r="G142" s="5">
        <v>2441</v>
      </c>
      <c r="H142" s="5">
        <v>4986</v>
      </c>
      <c r="I142" t="s">
        <v>10</v>
      </c>
    </row>
    <row r="143" spans="1:9" hidden="1" x14ac:dyDescent="0.25">
      <c r="A143">
        <v>73</v>
      </c>
      <c r="B143">
        <v>2022</v>
      </c>
      <c r="C143" t="s">
        <v>14</v>
      </c>
      <c r="D143" t="s">
        <v>44</v>
      </c>
      <c r="E143" t="s">
        <v>11</v>
      </c>
      <c r="F143" s="5">
        <v>1307</v>
      </c>
      <c r="G143">
        <v>886</v>
      </c>
      <c r="H143" s="5">
        <v>2196</v>
      </c>
      <c r="I143" t="s">
        <v>10</v>
      </c>
    </row>
    <row r="144" spans="1:9" hidden="1" x14ac:dyDescent="0.25">
      <c r="A144">
        <v>79</v>
      </c>
      <c r="B144">
        <v>2022</v>
      </c>
      <c r="C144" t="s">
        <v>14</v>
      </c>
      <c r="D144" t="s">
        <v>41</v>
      </c>
      <c r="E144" t="s">
        <v>11</v>
      </c>
      <c r="F144">
        <v>126</v>
      </c>
      <c r="G144">
        <v>128</v>
      </c>
      <c r="H144">
        <v>262</v>
      </c>
      <c r="I144" t="s">
        <v>10</v>
      </c>
    </row>
    <row r="145" spans="1:9" hidden="1" x14ac:dyDescent="0.25">
      <c r="A145">
        <v>81</v>
      </c>
      <c r="B145">
        <v>2022</v>
      </c>
      <c r="C145" t="s">
        <v>14</v>
      </c>
      <c r="D145" t="s">
        <v>40</v>
      </c>
      <c r="E145" t="s">
        <v>11</v>
      </c>
      <c r="F145" s="5">
        <v>2469</v>
      </c>
      <c r="G145" s="5">
        <v>2392</v>
      </c>
      <c r="H145" s="5">
        <v>4863</v>
      </c>
      <c r="I145" t="s">
        <v>10</v>
      </c>
    </row>
    <row r="146" spans="1:9" hidden="1" x14ac:dyDescent="0.25">
      <c r="A146">
        <v>103</v>
      </c>
      <c r="B146">
        <v>2022</v>
      </c>
      <c r="C146" t="s">
        <v>14</v>
      </c>
      <c r="D146" t="s">
        <v>29</v>
      </c>
      <c r="E146" t="s">
        <v>11</v>
      </c>
      <c r="F146" s="5">
        <v>1213</v>
      </c>
      <c r="G146" s="5">
        <v>1162</v>
      </c>
      <c r="H146" s="5">
        <v>2374</v>
      </c>
      <c r="I146" t="s">
        <v>10</v>
      </c>
    </row>
    <row r="147" spans="1:9" hidden="1" x14ac:dyDescent="0.25">
      <c r="A147">
        <v>109</v>
      </c>
      <c r="B147">
        <v>2022</v>
      </c>
      <c r="C147" t="s">
        <v>14</v>
      </c>
      <c r="D147" t="s">
        <v>26</v>
      </c>
      <c r="E147" t="s">
        <v>11</v>
      </c>
      <c r="F147" s="5">
        <v>1136</v>
      </c>
      <c r="G147" s="5">
        <v>1148</v>
      </c>
      <c r="H147" s="5">
        <v>2285</v>
      </c>
      <c r="I147" t="s">
        <v>10</v>
      </c>
    </row>
    <row r="148" spans="1:9" hidden="1" x14ac:dyDescent="0.25">
      <c r="A148">
        <v>111</v>
      </c>
      <c r="B148">
        <v>2022</v>
      </c>
      <c r="C148" t="s">
        <v>14</v>
      </c>
      <c r="D148" t="s">
        <v>25</v>
      </c>
      <c r="E148" t="s">
        <v>11</v>
      </c>
      <c r="F148">
        <v>146</v>
      </c>
      <c r="G148">
        <v>137</v>
      </c>
      <c r="H148">
        <v>286</v>
      </c>
      <c r="I148" t="s">
        <v>10</v>
      </c>
    </row>
    <row r="149" spans="1:9" hidden="1" x14ac:dyDescent="0.25">
      <c r="A149">
        <v>113</v>
      </c>
      <c r="B149">
        <v>2022</v>
      </c>
      <c r="C149" t="s">
        <v>14</v>
      </c>
      <c r="D149" t="s">
        <v>24</v>
      </c>
      <c r="E149" t="s">
        <v>11</v>
      </c>
      <c r="F149" s="5">
        <v>1965</v>
      </c>
      <c r="G149" s="5">
        <v>1687</v>
      </c>
      <c r="H149" s="5">
        <v>3652</v>
      </c>
      <c r="I149" t="s">
        <v>10</v>
      </c>
    </row>
    <row r="150" spans="1:9" hidden="1" x14ac:dyDescent="0.25">
      <c r="A150">
        <v>115</v>
      </c>
      <c r="B150">
        <v>2022</v>
      </c>
      <c r="C150" t="s">
        <v>14</v>
      </c>
      <c r="D150" t="s">
        <v>23</v>
      </c>
      <c r="E150" t="s">
        <v>11</v>
      </c>
      <c r="F150">
        <v>388</v>
      </c>
      <c r="G150">
        <v>382</v>
      </c>
      <c r="H150">
        <v>766</v>
      </c>
      <c r="I150" t="s">
        <v>10</v>
      </c>
    </row>
    <row r="151" spans="1:9" hidden="1" x14ac:dyDescent="0.25">
      <c r="A151">
        <v>121</v>
      </c>
      <c r="B151">
        <v>2022</v>
      </c>
      <c r="C151" t="s">
        <v>14</v>
      </c>
      <c r="D151" t="s">
        <v>19</v>
      </c>
      <c r="E151" t="s">
        <v>11</v>
      </c>
      <c r="F151">
        <v>918</v>
      </c>
      <c r="G151">
        <v>841</v>
      </c>
      <c r="H151" s="5">
        <v>1759</v>
      </c>
      <c r="I151" t="s">
        <v>10</v>
      </c>
    </row>
    <row r="152" spans="1:9" hidden="1" x14ac:dyDescent="0.25">
      <c r="A152">
        <v>125</v>
      </c>
      <c r="B152">
        <v>2022</v>
      </c>
      <c r="C152" t="s">
        <v>14</v>
      </c>
      <c r="D152" t="s">
        <v>12</v>
      </c>
      <c r="E152" t="s">
        <v>11</v>
      </c>
      <c r="F152" s="5">
        <v>1899</v>
      </c>
      <c r="G152" s="5">
        <v>1811</v>
      </c>
      <c r="H152" s="5">
        <v>3705</v>
      </c>
      <c r="I152" t="s">
        <v>10</v>
      </c>
    </row>
    <row r="153" spans="1:9" hidden="1" x14ac:dyDescent="0.25">
      <c r="A153">
        <v>3</v>
      </c>
      <c r="B153">
        <v>2022</v>
      </c>
      <c r="C153" t="s">
        <v>14</v>
      </c>
      <c r="D153" t="s">
        <v>80</v>
      </c>
      <c r="E153" t="s">
        <v>21</v>
      </c>
      <c r="F153" s="5">
        <v>2687</v>
      </c>
      <c r="G153" s="5">
        <v>2666</v>
      </c>
      <c r="H153" s="5">
        <v>5353</v>
      </c>
      <c r="I153" t="s">
        <v>10</v>
      </c>
    </row>
    <row r="154" spans="1:9" hidden="1" x14ac:dyDescent="0.25">
      <c r="A154">
        <v>7</v>
      </c>
      <c r="B154">
        <v>2022</v>
      </c>
      <c r="C154" t="s">
        <v>14</v>
      </c>
      <c r="D154" t="s">
        <v>78</v>
      </c>
      <c r="E154" t="s">
        <v>21</v>
      </c>
      <c r="F154" s="5">
        <v>2620</v>
      </c>
      <c r="G154" s="5">
        <v>2768</v>
      </c>
      <c r="H154" s="5">
        <v>5388</v>
      </c>
      <c r="I154" t="s">
        <v>10</v>
      </c>
    </row>
    <row r="155" spans="1:9" hidden="1" x14ac:dyDescent="0.25">
      <c r="A155">
        <v>15</v>
      </c>
      <c r="B155">
        <v>2022</v>
      </c>
      <c r="C155" t="s">
        <v>14</v>
      </c>
      <c r="D155" t="s">
        <v>73</v>
      </c>
      <c r="E155" t="s">
        <v>21</v>
      </c>
      <c r="F155" s="5">
        <v>3918</v>
      </c>
      <c r="G155" s="5">
        <v>3450</v>
      </c>
      <c r="H155" s="5">
        <v>7370</v>
      </c>
      <c r="I155" t="s">
        <v>10</v>
      </c>
    </row>
    <row r="156" spans="1:9" hidden="1" x14ac:dyDescent="0.25">
      <c r="A156">
        <v>21</v>
      </c>
      <c r="B156">
        <v>2022</v>
      </c>
      <c r="C156" t="s">
        <v>14</v>
      </c>
      <c r="D156" t="s">
        <v>70</v>
      </c>
      <c r="E156" t="s">
        <v>21</v>
      </c>
      <c r="F156" s="5">
        <v>1370</v>
      </c>
      <c r="G156" s="5">
        <v>1339</v>
      </c>
      <c r="H156" s="5">
        <v>2710</v>
      </c>
      <c r="I156" t="s">
        <v>10</v>
      </c>
    </row>
    <row r="157" spans="1:9" hidden="1" x14ac:dyDescent="0.25">
      <c r="A157">
        <v>25</v>
      </c>
      <c r="B157">
        <v>2022</v>
      </c>
      <c r="C157" t="s">
        <v>14</v>
      </c>
      <c r="D157" t="s">
        <v>68</v>
      </c>
      <c r="E157" t="s">
        <v>21</v>
      </c>
      <c r="F157" s="5">
        <v>1760</v>
      </c>
      <c r="G157">
        <v>652</v>
      </c>
      <c r="H157" s="5">
        <v>2413</v>
      </c>
      <c r="I157" t="s">
        <v>10</v>
      </c>
    </row>
    <row r="158" spans="1:9" hidden="1" x14ac:dyDescent="0.25">
      <c r="A158">
        <v>29</v>
      </c>
      <c r="B158">
        <v>2022</v>
      </c>
      <c r="C158" t="s">
        <v>14</v>
      </c>
      <c r="D158" t="s">
        <v>66</v>
      </c>
      <c r="E158" t="s">
        <v>21</v>
      </c>
      <c r="F158" s="5">
        <v>5526</v>
      </c>
      <c r="G158" s="5">
        <v>5460</v>
      </c>
      <c r="H158" s="5">
        <v>10985</v>
      </c>
      <c r="I158" t="s">
        <v>10</v>
      </c>
    </row>
    <row r="159" spans="1:9" hidden="1" x14ac:dyDescent="0.25">
      <c r="A159">
        <v>37</v>
      </c>
      <c r="B159">
        <v>2022</v>
      </c>
      <c r="C159" t="s">
        <v>14</v>
      </c>
      <c r="D159" t="s">
        <v>62</v>
      </c>
      <c r="E159" t="s">
        <v>21</v>
      </c>
      <c r="F159" s="5">
        <v>11888</v>
      </c>
      <c r="G159" s="5">
        <v>10366</v>
      </c>
      <c r="H159" s="5">
        <v>22259</v>
      </c>
      <c r="I159" t="s">
        <v>10</v>
      </c>
    </row>
    <row r="160" spans="1:9" hidden="1" x14ac:dyDescent="0.25">
      <c r="A160">
        <v>43</v>
      </c>
      <c r="B160">
        <v>2022</v>
      </c>
      <c r="C160" t="s">
        <v>14</v>
      </c>
      <c r="D160" t="s">
        <v>59</v>
      </c>
      <c r="E160" t="s">
        <v>21</v>
      </c>
      <c r="F160" s="5">
        <v>10660</v>
      </c>
      <c r="G160" s="5">
        <v>6818</v>
      </c>
      <c r="H160" s="5">
        <v>17480</v>
      </c>
      <c r="I160" t="s">
        <v>10</v>
      </c>
    </row>
    <row r="161" spans="1:9" hidden="1" x14ac:dyDescent="0.25">
      <c r="A161">
        <v>45</v>
      </c>
      <c r="B161">
        <v>2022</v>
      </c>
      <c r="C161" t="s">
        <v>14</v>
      </c>
      <c r="D161" t="s">
        <v>58</v>
      </c>
      <c r="E161" t="s">
        <v>21</v>
      </c>
      <c r="F161" s="5">
        <v>12385</v>
      </c>
      <c r="G161" s="5">
        <v>11747</v>
      </c>
      <c r="H161" s="5">
        <v>24128</v>
      </c>
      <c r="I161" t="s">
        <v>10</v>
      </c>
    </row>
    <row r="162" spans="1:9" hidden="1" x14ac:dyDescent="0.25">
      <c r="A162">
        <v>49</v>
      </c>
      <c r="B162">
        <v>2022</v>
      </c>
      <c r="C162" t="s">
        <v>14</v>
      </c>
      <c r="D162" t="s">
        <v>56</v>
      </c>
      <c r="E162" t="s">
        <v>21</v>
      </c>
      <c r="F162" s="5">
        <v>3431</v>
      </c>
      <c r="G162" s="5">
        <v>3077</v>
      </c>
      <c r="H162" s="5">
        <v>6507</v>
      </c>
      <c r="I162" t="s">
        <v>10</v>
      </c>
    </row>
    <row r="163" spans="1:9" hidden="1" x14ac:dyDescent="0.25">
      <c r="A163">
        <v>65</v>
      </c>
      <c r="B163">
        <v>2022</v>
      </c>
      <c r="C163" t="s">
        <v>14</v>
      </c>
      <c r="D163" t="s">
        <v>48</v>
      </c>
      <c r="E163" t="s">
        <v>21</v>
      </c>
      <c r="F163" s="5">
        <v>1711</v>
      </c>
      <c r="G163" s="5">
        <v>1430</v>
      </c>
      <c r="H163" s="5">
        <v>3139</v>
      </c>
      <c r="I163" t="s">
        <v>10</v>
      </c>
    </row>
    <row r="164" spans="1:9" hidden="1" x14ac:dyDescent="0.25">
      <c r="A164">
        <v>67</v>
      </c>
      <c r="B164">
        <v>2022</v>
      </c>
      <c r="C164" t="s">
        <v>14</v>
      </c>
      <c r="D164" t="s">
        <v>47</v>
      </c>
      <c r="E164" t="s">
        <v>21</v>
      </c>
      <c r="F164" s="5">
        <v>11168</v>
      </c>
      <c r="G164" s="5">
        <v>10917</v>
      </c>
      <c r="H164" s="5">
        <v>22085</v>
      </c>
      <c r="I164" t="s">
        <v>10</v>
      </c>
    </row>
    <row r="165" spans="1:9" hidden="1" x14ac:dyDescent="0.25">
      <c r="A165">
        <v>75</v>
      </c>
      <c r="B165">
        <v>2022</v>
      </c>
      <c r="C165" t="s">
        <v>14</v>
      </c>
      <c r="D165" t="s">
        <v>43</v>
      </c>
      <c r="E165" t="s">
        <v>21</v>
      </c>
      <c r="F165" s="5">
        <v>4624</v>
      </c>
      <c r="G165" s="5">
        <v>3527</v>
      </c>
      <c r="H165" s="5">
        <v>8152</v>
      </c>
      <c r="I165" t="s">
        <v>10</v>
      </c>
    </row>
    <row r="166" spans="1:9" hidden="1" x14ac:dyDescent="0.25">
      <c r="A166">
        <v>83</v>
      </c>
      <c r="B166">
        <v>2022</v>
      </c>
      <c r="C166" t="s">
        <v>14</v>
      </c>
      <c r="D166" t="s">
        <v>39</v>
      </c>
      <c r="E166" t="s">
        <v>21</v>
      </c>
      <c r="F166" s="5">
        <v>4481</v>
      </c>
      <c r="G166" s="5">
        <v>4714</v>
      </c>
      <c r="H166" s="5">
        <v>9190</v>
      </c>
      <c r="I166" t="s">
        <v>10</v>
      </c>
    </row>
    <row r="167" spans="1:9" hidden="1" x14ac:dyDescent="0.25">
      <c r="A167">
        <v>85</v>
      </c>
      <c r="B167">
        <v>2022</v>
      </c>
      <c r="C167" t="s">
        <v>14</v>
      </c>
      <c r="D167" t="s">
        <v>38</v>
      </c>
      <c r="E167" t="s">
        <v>21</v>
      </c>
      <c r="F167" s="5">
        <v>7687</v>
      </c>
      <c r="G167" s="5">
        <v>7967</v>
      </c>
      <c r="H167" s="5">
        <v>15651</v>
      </c>
      <c r="I167" t="s">
        <v>10</v>
      </c>
    </row>
    <row r="168" spans="1:9" hidden="1" x14ac:dyDescent="0.25">
      <c r="A168">
        <v>87</v>
      </c>
      <c r="B168">
        <v>2022</v>
      </c>
      <c r="C168" t="s">
        <v>14</v>
      </c>
      <c r="D168" t="s">
        <v>37</v>
      </c>
      <c r="E168" t="s">
        <v>21</v>
      </c>
      <c r="F168" s="5">
        <v>4930</v>
      </c>
      <c r="G168" s="5">
        <v>5012</v>
      </c>
      <c r="H168" s="5">
        <v>9945</v>
      </c>
      <c r="I168" t="s">
        <v>10</v>
      </c>
    </row>
    <row r="169" spans="1:9" hidden="1" x14ac:dyDescent="0.25">
      <c r="A169">
        <v>89</v>
      </c>
      <c r="B169">
        <v>2022</v>
      </c>
      <c r="C169" t="s">
        <v>14</v>
      </c>
      <c r="D169" t="s">
        <v>36</v>
      </c>
      <c r="E169" t="s">
        <v>21</v>
      </c>
      <c r="F169" s="5">
        <v>2996</v>
      </c>
      <c r="G169" s="5">
        <v>3264</v>
      </c>
      <c r="H169" s="5">
        <v>6257</v>
      </c>
      <c r="I169" t="s">
        <v>10</v>
      </c>
    </row>
    <row r="170" spans="1:9" hidden="1" x14ac:dyDescent="0.25">
      <c r="A170">
        <v>91</v>
      </c>
      <c r="B170">
        <v>2022</v>
      </c>
      <c r="C170" t="s">
        <v>14</v>
      </c>
      <c r="D170" t="s">
        <v>35</v>
      </c>
      <c r="E170" t="s">
        <v>21</v>
      </c>
      <c r="F170">
        <v>946</v>
      </c>
      <c r="G170">
        <v>940</v>
      </c>
      <c r="H170" s="5">
        <v>1888</v>
      </c>
      <c r="I170" t="s">
        <v>10</v>
      </c>
    </row>
    <row r="171" spans="1:9" hidden="1" x14ac:dyDescent="0.25">
      <c r="A171">
        <v>95</v>
      </c>
      <c r="B171">
        <v>2022</v>
      </c>
      <c r="C171" t="s">
        <v>14</v>
      </c>
      <c r="D171" t="s">
        <v>33</v>
      </c>
      <c r="E171" t="s">
        <v>21</v>
      </c>
      <c r="F171">
        <v>717</v>
      </c>
      <c r="G171">
        <v>707</v>
      </c>
      <c r="H171" s="5">
        <v>1425</v>
      </c>
      <c r="I171" t="s">
        <v>10</v>
      </c>
    </row>
    <row r="172" spans="1:9" hidden="1" x14ac:dyDescent="0.25">
      <c r="A172">
        <v>97</v>
      </c>
      <c r="B172">
        <v>2022</v>
      </c>
      <c r="C172" t="s">
        <v>14</v>
      </c>
      <c r="D172" t="s">
        <v>32</v>
      </c>
      <c r="E172" t="s">
        <v>21</v>
      </c>
      <c r="F172" s="5">
        <v>3756</v>
      </c>
      <c r="G172" s="5">
        <v>3316</v>
      </c>
      <c r="H172" s="5">
        <v>7071</v>
      </c>
      <c r="I172" t="s">
        <v>10</v>
      </c>
    </row>
    <row r="173" spans="1:9" hidden="1" x14ac:dyDescent="0.25">
      <c r="A173">
        <v>99</v>
      </c>
      <c r="B173">
        <v>2022</v>
      </c>
      <c r="C173" t="s">
        <v>14</v>
      </c>
      <c r="D173" t="s">
        <v>31</v>
      </c>
      <c r="E173" t="s">
        <v>21</v>
      </c>
      <c r="F173" s="5">
        <v>2048</v>
      </c>
      <c r="G173" s="5">
        <v>2158</v>
      </c>
      <c r="H173" s="5">
        <v>4205</v>
      </c>
      <c r="I173" t="s">
        <v>10</v>
      </c>
    </row>
    <row r="174" spans="1:9" hidden="1" x14ac:dyDescent="0.25">
      <c r="A174">
        <v>105</v>
      </c>
      <c r="B174">
        <v>2022</v>
      </c>
      <c r="C174" t="s">
        <v>14</v>
      </c>
      <c r="D174" t="s">
        <v>28</v>
      </c>
      <c r="E174" t="s">
        <v>21</v>
      </c>
      <c r="F174" s="5">
        <v>1935</v>
      </c>
      <c r="G174" s="5">
        <v>2073</v>
      </c>
      <c r="H174" s="5">
        <v>4006</v>
      </c>
      <c r="I174" t="s">
        <v>10</v>
      </c>
    </row>
    <row r="175" spans="1:9" hidden="1" x14ac:dyDescent="0.25">
      <c r="A175">
        <v>107</v>
      </c>
      <c r="B175">
        <v>2022</v>
      </c>
      <c r="C175" t="s">
        <v>14</v>
      </c>
      <c r="D175" t="s">
        <v>27</v>
      </c>
      <c r="E175" t="s">
        <v>21</v>
      </c>
      <c r="F175" s="5">
        <v>5810</v>
      </c>
      <c r="G175" s="5">
        <v>5243</v>
      </c>
      <c r="H175" s="5">
        <v>11058</v>
      </c>
      <c r="I175" t="s">
        <v>10</v>
      </c>
    </row>
    <row r="176" spans="1:9" hidden="1" x14ac:dyDescent="0.25">
      <c r="A176">
        <v>117</v>
      </c>
      <c r="B176">
        <v>2022</v>
      </c>
      <c r="C176" t="s">
        <v>14</v>
      </c>
      <c r="D176" t="s">
        <v>22</v>
      </c>
      <c r="E176" t="s">
        <v>21</v>
      </c>
      <c r="F176" s="5">
        <v>6133</v>
      </c>
      <c r="G176" s="5">
        <v>5020</v>
      </c>
      <c r="H176" s="5">
        <v>11157</v>
      </c>
      <c r="I176" t="s">
        <v>10</v>
      </c>
    </row>
    <row r="177" spans="1:9" hidden="1" x14ac:dyDescent="0.25">
      <c r="A177">
        <v>1</v>
      </c>
      <c r="B177">
        <v>2022</v>
      </c>
      <c r="C177" t="s">
        <v>14</v>
      </c>
      <c r="D177" t="s">
        <v>81</v>
      </c>
      <c r="E177" t="s">
        <v>17</v>
      </c>
      <c r="F177" s="5">
        <v>98204</v>
      </c>
      <c r="G177" s="5">
        <v>96627</v>
      </c>
      <c r="H177" s="5">
        <v>194836</v>
      </c>
      <c r="I177" t="s">
        <v>10</v>
      </c>
    </row>
    <row r="178" spans="1:9" hidden="1" x14ac:dyDescent="0.25">
      <c r="A178">
        <v>5</v>
      </c>
      <c r="B178">
        <v>2022</v>
      </c>
      <c r="C178" t="s">
        <v>14</v>
      </c>
      <c r="D178" t="s">
        <v>79</v>
      </c>
      <c r="E178" t="s">
        <v>17</v>
      </c>
      <c r="F178" s="5">
        <v>121788</v>
      </c>
      <c r="G178" s="5">
        <v>128672</v>
      </c>
      <c r="H178" s="5">
        <v>250461</v>
      </c>
      <c r="I178" t="s">
        <v>10</v>
      </c>
    </row>
    <row r="179" spans="1:9" hidden="1" x14ac:dyDescent="0.25">
      <c r="A179">
        <v>13</v>
      </c>
      <c r="B179">
        <v>2022</v>
      </c>
      <c r="C179" t="s">
        <v>14</v>
      </c>
      <c r="D179" t="s">
        <v>75</v>
      </c>
      <c r="E179" t="s">
        <v>17</v>
      </c>
      <c r="F179" s="5">
        <v>60892</v>
      </c>
      <c r="G179" s="5">
        <v>60939</v>
      </c>
      <c r="H179" s="5">
        <v>121830</v>
      </c>
      <c r="I179" t="s">
        <v>10</v>
      </c>
    </row>
    <row r="180" spans="1:9" hidden="1" x14ac:dyDescent="0.25">
      <c r="A180">
        <v>14</v>
      </c>
      <c r="B180">
        <v>2022</v>
      </c>
      <c r="C180" t="s">
        <v>14</v>
      </c>
      <c r="D180" t="s">
        <v>74</v>
      </c>
      <c r="E180" t="s">
        <v>17</v>
      </c>
      <c r="F180" s="5">
        <v>13574</v>
      </c>
      <c r="G180" s="5">
        <v>13563</v>
      </c>
      <c r="H180" s="5">
        <v>27137</v>
      </c>
      <c r="I180" t="s">
        <v>10</v>
      </c>
    </row>
    <row r="181" spans="1:9" hidden="1" x14ac:dyDescent="0.25">
      <c r="A181">
        <v>19</v>
      </c>
      <c r="B181">
        <v>2022</v>
      </c>
      <c r="C181" t="s">
        <v>14</v>
      </c>
      <c r="D181" t="s">
        <v>71</v>
      </c>
      <c r="E181" t="s">
        <v>17</v>
      </c>
      <c r="F181" s="5">
        <v>2316</v>
      </c>
      <c r="G181" s="5">
        <v>2158</v>
      </c>
      <c r="H181" s="5">
        <v>4474</v>
      </c>
      <c r="I181" t="s">
        <v>10</v>
      </c>
    </row>
    <row r="182" spans="1:9" hidden="1" x14ac:dyDescent="0.25">
      <c r="A182">
        <v>31</v>
      </c>
      <c r="B182">
        <v>2022</v>
      </c>
      <c r="C182" t="s">
        <v>14</v>
      </c>
      <c r="D182" t="s">
        <v>65</v>
      </c>
      <c r="E182" t="s">
        <v>17</v>
      </c>
      <c r="F182" s="5">
        <v>151542</v>
      </c>
      <c r="G182" s="5">
        <v>144258</v>
      </c>
      <c r="H182" s="5">
        <v>295801</v>
      </c>
      <c r="I182" t="s">
        <v>10</v>
      </c>
    </row>
    <row r="183" spans="1:9" hidden="1" x14ac:dyDescent="0.25">
      <c r="A183">
        <v>35</v>
      </c>
      <c r="B183">
        <v>2022</v>
      </c>
      <c r="C183" t="s">
        <v>14</v>
      </c>
      <c r="D183" t="s">
        <v>63</v>
      </c>
      <c r="E183" t="s">
        <v>17</v>
      </c>
      <c r="F183" s="5">
        <v>74993</v>
      </c>
      <c r="G183" s="5">
        <v>79281</v>
      </c>
      <c r="H183" s="5">
        <v>154275</v>
      </c>
      <c r="I183" t="s">
        <v>10</v>
      </c>
    </row>
    <row r="184" spans="1:9" hidden="1" x14ac:dyDescent="0.25">
      <c r="A184">
        <v>39</v>
      </c>
      <c r="B184">
        <v>2022</v>
      </c>
      <c r="C184" t="s">
        <v>14</v>
      </c>
      <c r="D184" t="s">
        <v>61</v>
      </c>
      <c r="E184" t="s">
        <v>17</v>
      </c>
      <c r="F184" s="5">
        <v>5729</v>
      </c>
      <c r="G184" s="5">
        <v>6031</v>
      </c>
      <c r="H184" s="5">
        <v>11766</v>
      </c>
      <c r="I184" t="s">
        <v>10</v>
      </c>
    </row>
    <row r="185" spans="1:9" hidden="1" x14ac:dyDescent="0.25">
      <c r="A185">
        <v>41</v>
      </c>
      <c r="B185">
        <v>2022</v>
      </c>
      <c r="C185" t="s">
        <v>14</v>
      </c>
      <c r="D185" t="s">
        <v>60</v>
      </c>
      <c r="E185" t="s">
        <v>17</v>
      </c>
      <c r="F185" s="5">
        <v>115309</v>
      </c>
      <c r="G185" s="5">
        <v>130077</v>
      </c>
      <c r="H185" s="5">
        <v>245382</v>
      </c>
      <c r="I185" t="s">
        <v>10</v>
      </c>
    </row>
    <row r="186" spans="1:9" hidden="1" x14ac:dyDescent="0.25">
      <c r="A186">
        <v>47</v>
      </c>
      <c r="B186">
        <v>2022</v>
      </c>
      <c r="C186" t="s">
        <v>14</v>
      </c>
      <c r="D186" t="s">
        <v>57</v>
      </c>
      <c r="E186" t="s">
        <v>17</v>
      </c>
      <c r="F186" s="5">
        <v>1470</v>
      </c>
      <c r="G186" s="5">
        <v>1353</v>
      </c>
      <c r="H186" s="5">
        <v>2826</v>
      </c>
      <c r="I186" t="s">
        <v>10</v>
      </c>
    </row>
    <row r="187" spans="1:9" hidden="1" x14ac:dyDescent="0.25">
      <c r="A187">
        <v>59</v>
      </c>
      <c r="B187">
        <v>2022</v>
      </c>
      <c r="C187" t="s">
        <v>14</v>
      </c>
      <c r="D187" t="s">
        <v>51</v>
      </c>
      <c r="E187" t="s">
        <v>17</v>
      </c>
      <c r="F187" s="5">
        <v>112643</v>
      </c>
      <c r="G187" s="5">
        <v>115245</v>
      </c>
      <c r="H187" s="5">
        <v>227891</v>
      </c>
      <c r="I187" t="s">
        <v>10</v>
      </c>
    </row>
    <row r="188" spans="1:9" hidden="1" x14ac:dyDescent="0.25">
      <c r="A188">
        <v>69</v>
      </c>
      <c r="B188">
        <v>2022</v>
      </c>
      <c r="C188" t="s">
        <v>14</v>
      </c>
      <c r="D188" t="s">
        <v>46</v>
      </c>
      <c r="E188" t="s">
        <v>17</v>
      </c>
      <c r="F188" s="5">
        <v>65887</v>
      </c>
      <c r="G188" s="5">
        <v>63842</v>
      </c>
      <c r="H188" s="5">
        <v>129726</v>
      </c>
      <c r="I188" t="s">
        <v>10</v>
      </c>
    </row>
    <row r="189" spans="1:9" hidden="1" x14ac:dyDescent="0.25">
      <c r="A189">
        <v>77</v>
      </c>
      <c r="B189">
        <v>2022</v>
      </c>
      <c r="C189" t="s">
        <v>14</v>
      </c>
      <c r="D189" t="s">
        <v>42</v>
      </c>
      <c r="E189" t="s">
        <v>17</v>
      </c>
      <c r="F189" s="5">
        <v>27677</v>
      </c>
      <c r="G189" s="5">
        <v>27210</v>
      </c>
      <c r="H189" s="5">
        <v>54886</v>
      </c>
      <c r="I189" t="s">
        <v>10</v>
      </c>
    </row>
    <row r="190" spans="1:9" hidden="1" x14ac:dyDescent="0.25">
      <c r="A190">
        <v>93</v>
      </c>
      <c r="B190">
        <v>2022</v>
      </c>
      <c r="C190" t="s">
        <v>14</v>
      </c>
      <c r="D190" t="s">
        <v>34</v>
      </c>
      <c r="E190" t="s">
        <v>17</v>
      </c>
      <c r="F190" s="5">
        <v>4213</v>
      </c>
      <c r="G190" s="5">
        <v>4000</v>
      </c>
      <c r="H190" s="5">
        <v>8209</v>
      </c>
      <c r="I190" t="s">
        <v>10</v>
      </c>
    </row>
    <row r="191" spans="1:9" hidden="1" x14ac:dyDescent="0.25">
      <c r="A191">
        <v>101</v>
      </c>
      <c r="B191">
        <v>2022</v>
      </c>
      <c r="C191" t="s">
        <v>14</v>
      </c>
      <c r="D191" t="s">
        <v>30</v>
      </c>
      <c r="E191" t="s">
        <v>17</v>
      </c>
      <c r="F191" s="5">
        <v>28586</v>
      </c>
      <c r="G191" s="5">
        <v>30417</v>
      </c>
      <c r="H191" s="5">
        <v>59004</v>
      </c>
      <c r="I191" t="s">
        <v>10</v>
      </c>
    </row>
    <row r="192" spans="1:9" hidden="1" x14ac:dyDescent="0.25">
      <c r="A192">
        <v>119</v>
      </c>
      <c r="B192">
        <v>2022</v>
      </c>
      <c r="C192" t="s">
        <v>14</v>
      </c>
      <c r="D192" t="s">
        <v>20</v>
      </c>
      <c r="E192" t="s">
        <v>17</v>
      </c>
      <c r="F192" s="5">
        <v>4866</v>
      </c>
      <c r="G192" s="5">
        <v>5045</v>
      </c>
      <c r="H192" s="5">
        <v>9912</v>
      </c>
      <c r="I192" t="s">
        <v>10</v>
      </c>
    </row>
    <row r="193" spans="1:9" hidden="1" x14ac:dyDescent="0.25">
      <c r="A193">
        <v>123</v>
      </c>
      <c r="B193">
        <v>2022</v>
      </c>
      <c r="C193" t="s">
        <v>14</v>
      </c>
      <c r="D193" t="s">
        <v>18</v>
      </c>
      <c r="E193" t="s">
        <v>17</v>
      </c>
      <c r="F193" s="5">
        <v>60516</v>
      </c>
      <c r="G193" s="5">
        <v>59248</v>
      </c>
      <c r="H193" s="5">
        <v>119762</v>
      </c>
      <c r="I193" t="s">
        <v>10</v>
      </c>
    </row>
    <row r="194" spans="1:9" x14ac:dyDescent="0.25">
      <c r="A194">
        <v>9</v>
      </c>
      <c r="B194">
        <v>2022</v>
      </c>
      <c r="C194" t="s">
        <v>13</v>
      </c>
      <c r="D194" t="s">
        <v>77</v>
      </c>
      <c r="E194" t="s">
        <v>11</v>
      </c>
      <c r="F194">
        <v>409</v>
      </c>
      <c r="G194">
        <v>479</v>
      </c>
      <c r="H194">
        <v>887</v>
      </c>
      <c r="I194" t="s">
        <v>10</v>
      </c>
    </row>
    <row r="195" spans="1:9" x14ac:dyDescent="0.25">
      <c r="A195">
        <v>11</v>
      </c>
      <c r="B195">
        <v>2022</v>
      </c>
      <c r="C195" t="s">
        <v>13</v>
      </c>
      <c r="D195" t="s">
        <v>76</v>
      </c>
      <c r="E195" t="s">
        <v>11</v>
      </c>
      <c r="F195">
        <v>727</v>
      </c>
      <c r="G195">
        <v>628</v>
      </c>
      <c r="H195" s="5">
        <v>1360</v>
      </c>
      <c r="I195" t="s">
        <v>10</v>
      </c>
    </row>
    <row r="196" spans="1:9" x14ac:dyDescent="0.25">
      <c r="A196">
        <v>17</v>
      </c>
      <c r="B196">
        <v>2022</v>
      </c>
      <c r="C196" t="s">
        <v>13</v>
      </c>
      <c r="D196" t="s">
        <v>72</v>
      </c>
      <c r="E196" t="s">
        <v>11</v>
      </c>
      <c r="F196">
        <v>185</v>
      </c>
      <c r="G196">
        <v>212</v>
      </c>
      <c r="H196">
        <v>397</v>
      </c>
      <c r="I196" t="s">
        <v>10</v>
      </c>
    </row>
    <row r="197" spans="1:9" x14ac:dyDescent="0.25">
      <c r="A197">
        <v>23</v>
      </c>
      <c r="B197">
        <v>2022</v>
      </c>
      <c r="C197" t="s">
        <v>13</v>
      </c>
      <c r="D197" t="s">
        <v>69</v>
      </c>
      <c r="E197" t="s">
        <v>11</v>
      </c>
      <c r="F197">
        <v>535</v>
      </c>
      <c r="G197">
        <v>550</v>
      </c>
      <c r="H197" s="5">
        <v>1085</v>
      </c>
      <c r="I197" t="s">
        <v>10</v>
      </c>
    </row>
    <row r="198" spans="1:9" x14ac:dyDescent="0.25">
      <c r="A198">
        <v>27</v>
      </c>
      <c r="B198">
        <v>2022</v>
      </c>
      <c r="C198" t="s">
        <v>13</v>
      </c>
      <c r="D198" t="s">
        <v>67</v>
      </c>
      <c r="E198" t="s">
        <v>11</v>
      </c>
      <c r="F198">
        <v>858</v>
      </c>
      <c r="G198">
        <v>929</v>
      </c>
      <c r="H198" s="5">
        <v>1787</v>
      </c>
      <c r="I198" t="s">
        <v>10</v>
      </c>
    </row>
    <row r="199" spans="1:9" x14ac:dyDescent="0.25">
      <c r="A199">
        <v>33</v>
      </c>
      <c r="B199">
        <v>2022</v>
      </c>
      <c r="C199" t="s">
        <v>13</v>
      </c>
      <c r="D199" t="s">
        <v>64</v>
      </c>
      <c r="E199" t="s">
        <v>11</v>
      </c>
      <c r="F199">
        <v>282</v>
      </c>
      <c r="G199">
        <v>287</v>
      </c>
      <c r="H199">
        <v>572</v>
      </c>
      <c r="I199" t="s">
        <v>10</v>
      </c>
    </row>
    <row r="200" spans="1:9" x14ac:dyDescent="0.25">
      <c r="A200">
        <v>51</v>
      </c>
      <c r="B200">
        <v>2022</v>
      </c>
      <c r="C200" t="s">
        <v>13</v>
      </c>
      <c r="D200" t="s">
        <v>55</v>
      </c>
      <c r="E200" t="s">
        <v>11</v>
      </c>
      <c r="F200" s="5">
        <v>1315</v>
      </c>
      <c r="G200" s="5">
        <v>1279</v>
      </c>
      <c r="H200" s="5">
        <v>2592</v>
      </c>
      <c r="I200" t="s">
        <v>10</v>
      </c>
    </row>
    <row r="201" spans="1:9" x14ac:dyDescent="0.25">
      <c r="A201">
        <v>53</v>
      </c>
      <c r="B201">
        <v>2022</v>
      </c>
      <c r="C201" t="s">
        <v>13</v>
      </c>
      <c r="D201" t="s">
        <v>54</v>
      </c>
      <c r="E201" t="s">
        <v>11</v>
      </c>
      <c r="F201">
        <v>131</v>
      </c>
      <c r="G201">
        <v>132</v>
      </c>
      <c r="H201">
        <v>264</v>
      </c>
      <c r="I201" t="s">
        <v>10</v>
      </c>
    </row>
    <row r="202" spans="1:9" x14ac:dyDescent="0.25">
      <c r="A202">
        <v>55</v>
      </c>
      <c r="B202">
        <v>2022</v>
      </c>
      <c r="C202" t="s">
        <v>13</v>
      </c>
      <c r="D202" t="s">
        <v>53</v>
      </c>
      <c r="E202" t="s">
        <v>11</v>
      </c>
      <c r="F202" s="5">
        <v>1033</v>
      </c>
      <c r="G202" s="5">
        <v>1210</v>
      </c>
      <c r="H202" s="5">
        <v>2243</v>
      </c>
      <c r="I202" t="s">
        <v>10</v>
      </c>
    </row>
    <row r="203" spans="1:9" x14ac:dyDescent="0.25">
      <c r="A203">
        <v>57</v>
      </c>
      <c r="B203">
        <v>2022</v>
      </c>
      <c r="C203" t="s">
        <v>13</v>
      </c>
      <c r="D203" t="s">
        <v>52</v>
      </c>
      <c r="E203" t="s">
        <v>11</v>
      </c>
      <c r="F203">
        <v>176</v>
      </c>
      <c r="G203">
        <v>174</v>
      </c>
      <c r="H203">
        <v>350</v>
      </c>
      <c r="I203" t="s">
        <v>10</v>
      </c>
    </row>
    <row r="204" spans="1:9" x14ac:dyDescent="0.25">
      <c r="A204">
        <v>61</v>
      </c>
      <c r="B204">
        <v>2022</v>
      </c>
      <c r="C204" t="s">
        <v>13</v>
      </c>
      <c r="D204" t="s">
        <v>50</v>
      </c>
      <c r="E204" t="s">
        <v>11</v>
      </c>
      <c r="F204">
        <v>163</v>
      </c>
      <c r="G204">
        <v>194</v>
      </c>
      <c r="H204">
        <v>362</v>
      </c>
      <c r="I204" t="s">
        <v>10</v>
      </c>
    </row>
    <row r="205" spans="1:9" x14ac:dyDescent="0.25">
      <c r="A205">
        <v>63</v>
      </c>
      <c r="B205">
        <v>2022</v>
      </c>
      <c r="C205" t="s">
        <v>13</v>
      </c>
      <c r="D205" t="s">
        <v>49</v>
      </c>
      <c r="E205" t="s">
        <v>11</v>
      </c>
      <c r="F205">
        <v>599</v>
      </c>
      <c r="G205">
        <v>657</v>
      </c>
      <c r="H205" s="5">
        <v>1256</v>
      </c>
      <c r="I205" t="s">
        <v>10</v>
      </c>
    </row>
    <row r="206" spans="1:9" x14ac:dyDescent="0.25">
      <c r="A206">
        <v>71</v>
      </c>
      <c r="B206">
        <v>2022</v>
      </c>
      <c r="C206" t="s">
        <v>13</v>
      </c>
      <c r="D206" t="s">
        <v>45</v>
      </c>
      <c r="E206" t="s">
        <v>11</v>
      </c>
      <c r="F206" s="5">
        <v>1830</v>
      </c>
      <c r="G206" s="5">
        <v>2030</v>
      </c>
      <c r="H206" s="5">
        <v>3855</v>
      </c>
      <c r="I206" t="s">
        <v>10</v>
      </c>
    </row>
    <row r="207" spans="1:9" x14ac:dyDescent="0.25">
      <c r="A207">
        <v>73</v>
      </c>
      <c r="B207">
        <v>2022</v>
      </c>
      <c r="C207" t="s">
        <v>13</v>
      </c>
      <c r="D207" t="s">
        <v>44</v>
      </c>
      <c r="E207" t="s">
        <v>11</v>
      </c>
      <c r="F207">
        <v>491</v>
      </c>
      <c r="G207">
        <v>546</v>
      </c>
      <c r="H207" s="5">
        <v>1032</v>
      </c>
      <c r="I207" t="s">
        <v>10</v>
      </c>
    </row>
    <row r="208" spans="1:9" x14ac:dyDescent="0.25">
      <c r="A208">
        <v>79</v>
      </c>
      <c r="B208">
        <v>2022</v>
      </c>
      <c r="C208" t="s">
        <v>13</v>
      </c>
      <c r="D208" t="s">
        <v>41</v>
      </c>
      <c r="E208" t="s">
        <v>11</v>
      </c>
      <c r="F208">
        <v>139</v>
      </c>
      <c r="G208">
        <v>141</v>
      </c>
      <c r="H208">
        <v>282</v>
      </c>
      <c r="I208" t="s">
        <v>10</v>
      </c>
    </row>
    <row r="209" spans="1:9" x14ac:dyDescent="0.25">
      <c r="A209">
        <v>81</v>
      </c>
      <c r="B209">
        <v>2022</v>
      </c>
      <c r="C209" t="s">
        <v>13</v>
      </c>
      <c r="D209" t="s">
        <v>40</v>
      </c>
      <c r="E209" t="s">
        <v>11</v>
      </c>
      <c r="F209" s="5">
        <v>1140</v>
      </c>
      <c r="G209" s="5">
        <v>1184</v>
      </c>
      <c r="H209" s="5">
        <v>2327</v>
      </c>
      <c r="I209" t="s">
        <v>10</v>
      </c>
    </row>
    <row r="210" spans="1:9" x14ac:dyDescent="0.25">
      <c r="A210">
        <v>103</v>
      </c>
      <c r="B210">
        <v>2022</v>
      </c>
      <c r="C210" t="s">
        <v>13</v>
      </c>
      <c r="D210" t="s">
        <v>29</v>
      </c>
      <c r="E210" t="s">
        <v>11</v>
      </c>
      <c r="F210">
        <v>548</v>
      </c>
      <c r="G210">
        <v>574</v>
      </c>
      <c r="H210" s="5">
        <v>1122</v>
      </c>
      <c r="I210" t="s">
        <v>10</v>
      </c>
    </row>
    <row r="211" spans="1:9" x14ac:dyDescent="0.25">
      <c r="A211">
        <v>109</v>
      </c>
      <c r="B211">
        <v>2022</v>
      </c>
      <c r="C211" t="s">
        <v>13</v>
      </c>
      <c r="D211" t="s">
        <v>26</v>
      </c>
      <c r="E211" t="s">
        <v>11</v>
      </c>
      <c r="F211">
        <v>980</v>
      </c>
      <c r="G211">
        <v>965</v>
      </c>
      <c r="H211" s="5">
        <v>1944</v>
      </c>
      <c r="I211" t="s">
        <v>10</v>
      </c>
    </row>
    <row r="212" spans="1:9" x14ac:dyDescent="0.25">
      <c r="A212">
        <v>111</v>
      </c>
      <c r="B212">
        <v>2022</v>
      </c>
      <c r="C212" t="s">
        <v>13</v>
      </c>
      <c r="D212" t="s">
        <v>25</v>
      </c>
      <c r="E212" t="s">
        <v>11</v>
      </c>
      <c r="F212">
        <v>99</v>
      </c>
      <c r="G212">
        <v>95</v>
      </c>
      <c r="H212">
        <v>192</v>
      </c>
      <c r="I212" t="s">
        <v>10</v>
      </c>
    </row>
    <row r="213" spans="1:9" x14ac:dyDescent="0.25">
      <c r="A213">
        <v>113</v>
      </c>
      <c r="B213">
        <v>2022</v>
      </c>
      <c r="C213" t="s">
        <v>13</v>
      </c>
      <c r="D213" t="s">
        <v>24</v>
      </c>
      <c r="E213" t="s">
        <v>11</v>
      </c>
      <c r="F213">
        <v>707</v>
      </c>
      <c r="G213">
        <v>658</v>
      </c>
      <c r="H213" s="5">
        <v>1361</v>
      </c>
      <c r="I213" t="s">
        <v>10</v>
      </c>
    </row>
    <row r="214" spans="1:9" x14ac:dyDescent="0.25">
      <c r="A214">
        <v>115</v>
      </c>
      <c r="B214">
        <v>2022</v>
      </c>
      <c r="C214" t="s">
        <v>13</v>
      </c>
      <c r="D214" t="s">
        <v>23</v>
      </c>
      <c r="E214" t="s">
        <v>11</v>
      </c>
      <c r="F214">
        <v>302</v>
      </c>
      <c r="G214">
        <v>344</v>
      </c>
      <c r="H214">
        <v>644</v>
      </c>
      <c r="I214" t="s">
        <v>10</v>
      </c>
    </row>
    <row r="215" spans="1:9" x14ac:dyDescent="0.25">
      <c r="A215">
        <v>121</v>
      </c>
      <c r="B215">
        <v>2022</v>
      </c>
      <c r="C215" t="s">
        <v>13</v>
      </c>
      <c r="D215" t="s">
        <v>19</v>
      </c>
      <c r="E215" t="s">
        <v>11</v>
      </c>
      <c r="F215">
        <v>469</v>
      </c>
      <c r="G215">
        <v>539</v>
      </c>
      <c r="H215" s="5">
        <v>1008</v>
      </c>
      <c r="I215" t="s">
        <v>10</v>
      </c>
    </row>
    <row r="216" spans="1:9" x14ac:dyDescent="0.25">
      <c r="A216">
        <v>125</v>
      </c>
      <c r="B216">
        <v>2022</v>
      </c>
      <c r="C216" t="s">
        <v>13</v>
      </c>
      <c r="D216" t="s">
        <v>12</v>
      </c>
      <c r="E216" t="s">
        <v>11</v>
      </c>
      <c r="F216">
        <v>833</v>
      </c>
      <c r="G216" s="5">
        <v>1013</v>
      </c>
      <c r="H216" s="5">
        <v>1850</v>
      </c>
      <c r="I216" t="s">
        <v>10</v>
      </c>
    </row>
    <row r="217" spans="1:9" x14ac:dyDescent="0.25">
      <c r="A217">
        <v>3</v>
      </c>
      <c r="B217">
        <v>2022</v>
      </c>
      <c r="C217" t="s">
        <v>13</v>
      </c>
      <c r="D217" t="s">
        <v>80</v>
      </c>
      <c r="E217" t="s">
        <v>21</v>
      </c>
      <c r="F217" s="5">
        <v>1204</v>
      </c>
      <c r="G217" s="5">
        <v>1395</v>
      </c>
      <c r="H217" s="5">
        <v>2604</v>
      </c>
      <c r="I217" t="s">
        <v>10</v>
      </c>
    </row>
    <row r="218" spans="1:9" x14ac:dyDescent="0.25">
      <c r="A218">
        <v>7</v>
      </c>
      <c r="B218">
        <v>2022</v>
      </c>
      <c r="C218" t="s">
        <v>13</v>
      </c>
      <c r="D218" t="s">
        <v>78</v>
      </c>
      <c r="E218" t="s">
        <v>21</v>
      </c>
      <c r="F218" s="5">
        <v>2089</v>
      </c>
      <c r="G218" s="5">
        <v>2216</v>
      </c>
      <c r="H218" s="5">
        <v>4307</v>
      </c>
      <c r="I218" t="s">
        <v>10</v>
      </c>
    </row>
    <row r="219" spans="1:9" x14ac:dyDescent="0.25">
      <c r="A219">
        <v>15</v>
      </c>
      <c r="B219">
        <v>2022</v>
      </c>
      <c r="C219" t="s">
        <v>13</v>
      </c>
      <c r="D219" t="s">
        <v>73</v>
      </c>
      <c r="E219" t="s">
        <v>21</v>
      </c>
      <c r="F219" s="5">
        <v>2702</v>
      </c>
      <c r="G219" s="5">
        <v>3138</v>
      </c>
      <c r="H219" s="5">
        <v>5843</v>
      </c>
      <c r="I219" t="s">
        <v>10</v>
      </c>
    </row>
    <row r="220" spans="1:9" x14ac:dyDescent="0.25">
      <c r="A220">
        <v>21</v>
      </c>
      <c r="B220">
        <v>2022</v>
      </c>
      <c r="C220" t="s">
        <v>13</v>
      </c>
      <c r="D220" t="s">
        <v>70</v>
      </c>
      <c r="E220" t="s">
        <v>21</v>
      </c>
      <c r="F220">
        <v>837</v>
      </c>
      <c r="G220">
        <v>919</v>
      </c>
      <c r="H220" s="5">
        <v>1753</v>
      </c>
      <c r="I220" t="s">
        <v>10</v>
      </c>
    </row>
    <row r="221" spans="1:9" x14ac:dyDescent="0.25">
      <c r="A221">
        <v>25</v>
      </c>
      <c r="B221">
        <v>2022</v>
      </c>
      <c r="C221" t="s">
        <v>13</v>
      </c>
      <c r="D221" t="s">
        <v>68</v>
      </c>
      <c r="E221" t="s">
        <v>21</v>
      </c>
      <c r="F221">
        <v>406</v>
      </c>
      <c r="G221">
        <v>453</v>
      </c>
      <c r="H221">
        <v>859</v>
      </c>
      <c r="I221" t="s">
        <v>10</v>
      </c>
    </row>
    <row r="222" spans="1:9" x14ac:dyDescent="0.25">
      <c r="A222">
        <v>29</v>
      </c>
      <c r="B222">
        <v>2022</v>
      </c>
      <c r="C222" t="s">
        <v>13</v>
      </c>
      <c r="D222" t="s">
        <v>66</v>
      </c>
      <c r="E222" t="s">
        <v>21</v>
      </c>
      <c r="F222" s="5">
        <v>4298</v>
      </c>
      <c r="G222" s="5">
        <v>4895</v>
      </c>
      <c r="H222" s="5">
        <v>9194</v>
      </c>
      <c r="I222" t="s">
        <v>10</v>
      </c>
    </row>
    <row r="223" spans="1:9" x14ac:dyDescent="0.25">
      <c r="A223">
        <v>37</v>
      </c>
      <c r="B223">
        <v>2022</v>
      </c>
      <c r="C223" t="s">
        <v>13</v>
      </c>
      <c r="D223" t="s">
        <v>62</v>
      </c>
      <c r="E223" t="s">
        <v>21</v>
      </c>
      <c r="F223" s="5">
        <v>3893</v>
      </c>
      <c r="G223" s="5">
        <v>3645</v>
      </c>
      <c r="H223" s="5">
        <v>7539</v>
      </c>
      <c r="I223" t="s">
        <v>10</v>
      </c>
    </row>
    <row r="224" spans="1:9" x14ac:dyDescent="0.25">
      <c r="A224">
        <v>43</v>
      </c>
      <c r="B224">
        <v>2022</v>
      </c>
      <c r="C224" t="s">
        <v>13</v>
      </c>
      <c r="D224" t="s">
        <v>59</v>
      </c>
      <c r="E224" t="s">
        <v>21</v>
      </c>
      <c r="F224" s="5">
        <v>5174</v>
      </c>
      <c r="G224" s="5">
        <v>5865</v>
      </c>
      <c r="H224" s="5">
        <v>11036</v>
      </c>
      <c r="I224" t="s">
        <v>10</v>
      </c>
    </row>
    <row r="225" spans="1:9" x14ac:dyDescent="0.25">
      <c r="A225">
        <v>45</v>
      </c>
      <c r="B225">
        <v>2022</v>
      </c>
      <c r="C225" t="s">
        <v>13</v>
      </c>
      <c r="D225" t="s">
        <v>58</v>
      </c>
      <c r="E225" t="s">
        <v>21</v>
      </c>
      <c r="F225" s="5">
        <v>4924</v>
      </c>
      <c r="G225" s="5">
        <v>5151</v>
      </c>
      <c r="H225" s="5">
        <v>10076</v>
      </c>
      <c r="I225" t="s">
        <v>10</v>
      </c>
    </row>
    <row r="226" spans="1:9" x14ac:dyDescent="0.25">
      <c r="A226">
        <v>49</v>
      </c>
      <c r="B226">
        <v>2022</v>
      </c>
      <c r="C226" t="s">
        <v>13</v>
      </c>
      <c r="D226" t="s">
        <v>56</v>
      </c>
      <c r="E226" t="s">
        <v>21</v>
      </c>
      <c r="F226" s="5">
        <v>1767</v>
      </c>
      <c r="G226" s="5">
        <v>1538</v>
      </c>
      <c r="H226" s="5">
        <v>3302</v>
      </c>
      <c r="I226" t="s">
        <v>10</v>
      </c>
    </row>
    <row r="227" spans="1:9" x14ac:dyDescent="0.25">
      <c r="A227">
        <v>65</v>
      </c>
      <c r="B227">
        <v>2022</v>
      </c>
      <c r="C227" t="s">
        <v>13</v>
      </c>
      <c r="D227" t="s">
        <v>48</v>
      </c>
      <c r="E227" t="s">
        <v>21</v>
      </c>
      <c r="F227">
        <v>649</v>
      </c>
      <c r="G227">
        <v>640</v>
      </c>
      <c r="H227" s="5">
        <v>1291</v>
      </c>
      <c r="I227" t="s">
        <v>10</v>
      </c>
    </row>
    <row r="228" spans="1:9" x14ac:dyDescent="0.25">
      <c r="A228">
        <v>67</v>
      </c>
      <c r="B228">
        <v>2022</v>
      </c>
      <c r="C228" t="s">
        <v>13</v>
      </c>
      <c r="D228" t="s">
        <v>47</v>
      </c>
      <c r="E228" t="s">
        <v>21</v>
      </c>
      <c r="F228" s="5">
        <v>5724</v>
      </c>
      <c r="G228" s="5">
        <v>6106</v>
      </c>
      <c r="H228" s="5">
        <v>11836</v>
      </c>
      <c r="I228" t="s">
        <v>10</v>
      </c>
    </row>
    <row r="229" spans="1:9" x14ac:dyDescent="0.25">
      <c r="A229">
        <v>75</v>
      </c>
      <c r="B229">
        <v>2022</v>
      </c>
      <c r="C229" t="s">
        <v>13</v>
      </c>
      <c r="D229" t="s">
        <v>43</v>
      </c>
      <c r="E229" t="s">
        <v>21</v>
      </c>
      <c r="F229" s="5">
        <v>1949</v>
      </c>
      <c r="G229" s="5">
        <v>2124</v>
      </c>
      <c r="H229" s="5">
        <v>4071</v>
      </c>
      <c r="I229" t="s">
        <v>10</v>
      </c>
    </row>
    <row r="230" spans="1:9" x14ac:dyDescent="0.25">
      <c r="A230">
        <v>83</v>
      </c>
      <c r="B230">
        <v>2022</v>
      </c>
      <c r="C230" t="s">
        <v>13</v>
      </c>
      <c r="D230" t="s">
        <v>39</v>
      </c>
      <c r="E230" t="s">
        <v>21</v>
      </c>
      <c r="F230" s="5">
        <v>3011</v>
      </c>
      <c r="G230" s="5">
        <v>3490</v>
      </c>
      <c r="H230" s="5">
        <v>6505</v>
      </c>
      <c r="I230" t="s">
        <v>10</v>
      </c>
    </row>
    <row r="231" spans="1:9" x14ac:dyDescent="0.25">
      <c r="A231">
        <v>85</v>
      </c>
      <c r="B231">
        <v>2022</v>
      </c>
      <c r="C231" t="s">
        <v>13</v>
      </c>
      <c r="D231" t="s">
        <v>38</v>
      </c>
      <c r="E231" t="s">
        <v>21</v>
      </c>
      <c r="F231" s="5">
        <v>5123</v>
      </c>
      <c r="G231" s="5">
        <v>5978</v>
      </c>
      <c r="H231" s="5">
        <v>11100</v>
      </c>
      <c r="I231" t="s">
        <v>10</v>
      </c>
    </row>
    <row r="232" spans="1:9" x14ac:dyDescent="0.25">
      <c r="A232">
        <v>87</v>
      </c>
      <c r="B232">
        <v>2022</v>
      </c>
      <c r="C232" t="s">
        <v>13</v>
      </c>
      <c r="D232" t="s">
        <v>37</v>
      </c>
      <c r="E232" t="s">
        <v>21</v>
      </c>
      <c r="F232" s="5">
        <v>2366</v>
      </c>
      <c r="G232" s="5">
        <v>2819</v>
      </c>
      <c r="H232" s="5">
        <v>5186</v>
      </c>
      <c r="I232" t="s">
        <v>10</v>
      </c>
    </row>
    <row r="233" spans="1:9" x14ac:dyDescent="0.25">
      <c r="A233">
        <v>89</v>
      </c>
      <c r="B233">
        <v>2022</v>
      </c>
      <c r="C233" t="s">
        <v>13</v>
      </c>
      <c r="D233" t="s">
        <v>36</v>
      </c>
      <c r="E233" t="s">
        <v>21</v>
      </c>
      <c r="F233" s="5">
        <v>1809</v>
      </c>
      <c r="G233" s="5">
        <v>2135</v>
      </c>
      <c r="H233" s="5">
        <v>3948</v>
      </c>
      <c r="I233" t="s">
        <v>10</v>
      </c>
    </row>
    <row r="234" spans="1:9" x14ac:dyDescent="0.25">
      <c r="A234">
        <v>91</v>
      </c>
      <c r="B234">
        <v>2022</v>
      </c>
      <c r="C234" t="s">
        <v>13</v>
      </c>
      <c r="D234" t="s">
        <v>35</v>
      </c>
      <c r="E234" t="s">
        <v>21</v>
      </c>
      <c r="F234">
        <v>624</v>
      </c>
      <c r="G234">
        <v>674</v>
      </c>
      <c r="H234" s="5">
        <v>1296</v>
      </c>
      <c r="I234" t="s">
        <v>10</v>
      </c>
    </row>
    <row r="235" spans="1:9" x14ac:dyDescent="0.25">
      <c r="A235">
        <v>95</v>
      </c>
      <c r="B235">
        <v>2022</v>
      </c>
      <c r="C235" t="s">
        <v>13</v>
      </c>
      <c r="D235" t="s">
        <v>33</v>
      </c>
      <c r="E235" t="s">
        <v>21</v>
      </c>
      <c r="F235">
        <v>513</v>
      </c>
      <c r="G235">
        <v>588</v>
      </c>
      <c r="H235" s="5">
        <v>1102</v>
      </c>
      <c r="I235" t="s">
        <v>10</v>
      </c>
    </row>
    <row r="236" spans="1:9" x14ac:dyDescent="0.25">
      <c r="A236">
        <v>97</v>
      </c>
      <c r="B236">
        <v>2022</v>
      </c>
      <c r="C236" t="s">
        <v>13</v>
      </c>
      <c r="D236" t="s">
        <v>32</v>
      </c>
      <c r="E236" t="s">
        <v>21</v>
      </c>
      <c r="F236" s="5">
        <v>1828</v>
      </c>
      <c r="G236" s="5">
        <v>1698</v>
      </c>
      <c r="H236" s="5">
        <v>3524</v>
      </c>
      <c r="I236" t="s">
        <v>10</v>
      </c>
    </row>
    <row r="237" spans="1:9" x14ac:dyDescent="0.25">
      <c r="A237">
        <v>99</v>
      </c>
      <c r="B237">
        <v>2022</v>
      </c>
      <c r="C237" t="s">
        <v>13</v>
      </c>
      <c r="D237" t="s">
        <v>31</v>
      </c>
      <c r="E237" t="s">
        <v>21</v>
      </c>
      <c r="F237" s="5">
        <v>1050</v>
      </c>
      <c r="G237" s="5">
        <v>1259</v>
      </c>
      <c r="H237" s="5">
        <v>2308</v>
      </c>
      <c r="I237" t="s">
        <v>10</v>
      </c>
    </row>
    <row r="238" spans="1:9" x14ac:dyDescent="0.25">
      <c r="A238">
        <v>105</v>
      </c>
      <c r="B238">
        <v>2022</v>
      </c>
      <c r="C238" t="s">
        <v>13</v>
      </c>
      <c r="D238" t="s">
        <v>28</v>
      </c>
      <c r="E238" t="s">
        <v>21</v>
      </c>
      <c r="F238" s="5">
        <v>1117</v>
      </c>
      <c r="G238" s="5">
        <v>1245</v>
      </c>
      <c r="H238" s="5">
        <v>2366</v>
      </c>
      <c r="I238" t="s">
        <v>10</v>
      </c>
    </row>
    <row r="239" spans="1:9" x14ac:dyDescent="0.25">
      <c r="A239">
        <v>107</v>
      </c>
      <c r="B239">
        <v>2022</v>
      </c>
      <c r="C239" t="s">
        <v>13</v>
      </c>
      <c r="D239" t="s">
        <v>27</v>
      </c>
      <c r="E239" t="s">
        <v>21</v>
      </c>
      <c r="F239" s="5">
        <v>2267</v>
      </c>
      <c r="G239" s="5">
        <v>2245</v>
      </c>
      <c r="H239" s="5">
        <v>4513</v>
      </c>
      <c r="I239" t="s">
        <v>10</v>
      </c>
    </row>
    <row r="240" spans="1:9" x14ac:dyDescent="0.25">
      <c r="A240">
        <v>117</v>
      </c>
      <c r="B240">
        <v>2022</v>
      </c>
      <c r="C240" t="s">
        <v>13</v>
      </c>
      <c r="D240" t="s">
        <v>22</v>
      </c>
      <c r="E240" t="s">
        <v>21</v>
      </c>
      <c r="F240" s="5">
        <v>2407</v>
      </c>
      <c r="G240" s="5">
        <v>2217</v>
      </c>
      <c r="H240" s="5">
        <v>4628</v>
      </c>
      <c r="I240" t="s">
        <v>10</v>
      </c>
    </row>
    <row r="241" spans="1:9" x14ac:dyDescent="0.25">
      <c r="A241">
        <v>1</v>
      </c>
      <c r="B241">
        <v>2022</v>
      </c>
      <c r="C241" t="s">
        <v>13</v>
      </c>
      <c r="D241" t="s">
        <v>81</v>
      </c>
      <c r="E241" t="s">
        <v>17</v>
      </c>
      <c r="F241" s="5">
        <v>26706</v>
      </c>
      <c r="G241" s="5">
        <v>32200</v>
      </c>
      <c r="H241" s="5">
        <v>58905</v>
      </c>
      <c r="I241" t="s">
        <v>10</v>
      </c>
    </row>
    <row r="242" spans="1:9" x14ac:dyDescent="0.25">
      <c r="A242">
        <v>5</v>
      </c>
      <c r="B242">
        <v>2022</v>
      </c>
      <c r="C242" t="s">
        <v>13</v>
      </c>
      <c r="D242" t="s">
        <v>79</v>
      </c>
      <c r="E242" t="s">
        <v>17</v>
      </c>
      <c r="F242" s="5">
        <v>43783</v>
      </c>
      <c r="G242" s="5">
        <v>54141</v>
      </c>
      <c r="H242" s="5">
        <v>97925</v>
      </c>
      <c r="I242" t="s">
        <v>10</v>
      </c>
    </row>
    <row r="243" spans="1:9" x14ac:dyDescent="0.25">
      <c r="A243">
        <v>13</v>
      </c>
      <c r="B243">
        <v>2022</v>
      </c>
      <c r="C243" t="s">
        <v>13</v>
      </c>
      <c r="D243" t="s">
        <v>75</v>
      </c>
      <c r="E243" t="s">
        <v>17</v>
      </c>
      <c r="F243" s="5">
        <v>26205</v>
      </c>
      <c r="G243" s="5">
        <v>29976</v>
      </c>
      <c r="H243" s="5">
        <v>56184</v>
      </c>
      <c r="I243" t="s">
        <v>10</v>
      </c>
    </row>
    <row r="244" spans="1:9" x14ac:dyDescent="0.25">
      <c r="A244">
        <v>14</v>
      </c>
      <c r="B244">
        <v>2022</v>
      </c>
      <c r="C244" t="s">
        <v>13</v>
      </c>
      <c r="D244" t="s">
        <v>74</v>
      </c>
      <c r="E244" t="s">
        <v>17</v>
      </c>
      <c r="F244" s="5">
        <v>5710</v>
      </c>
      <c r="G244" s="5">
        <v>6849</v>
      </c>
      <c r="H244" s="5">
        <v>12560</v>
      </c>
      <c r="I244" t="s">
        <v>10</v>
      </c>
    </row>
    <row r="245" spans="1:9" x14ac:dyDescent="0.25">
      <c r="A245">
        <v>19</v>
      </c>
      <c r="B245">
        <v>2022</v>
      </c>
      <c r="C245" t="s">
        <v>13</v>
      </c>
      <c r="D245" t="s">
        <v>71</v>
      </c>
      <c r="E245" t="s">
        <v>17</v>
      </c>
      <c r="F245">
        <v>835</v>
      </c>
      <c r="G245">
        <v>834</v>
      </c>
      <c r="H245" s="5">
        <v>1669</v>
      </c>
      <c r="I245" t="s">
        <v>10</v>
      </c>
    </row>
    <row r="246" spans="1:9" x14ac:dyDescent="0.25">
      <c r="A246">
        <v>31</v>
      </c>
      <c r="B246">
        <v>2022</v>
      </c>
      <c r="C246" t="s">
        <v>13</v>
      </c>
      <c r="D246" t="s">
        <v>65</v>
      </c>
      <c r="E246" t="s">
        <v>17</v>
      </c>
      <c r="F246" s="5">
        <v>43046</v>
      </c>
      <c r="G246" s="5">
        <v>51316</v>
      </c>
      <c r="H246" s="5">
        <v>94360</v>
      </c>
      <c r="I246" t="s">
        <v>10</v>
      </c>
    </row>
    <row r="247" spans="1:9" x14ac:dyDescent="0.25">
      <c r="A247">
        <v>35</v>
      </c>
      <c r="B247">
        <v>2022</v>
      </c>
      <c r="C247" t="s">
        <v>13</v>
      </c>
      <c r="D247" t="s">
        <v>63</v>
      </c>
      <c r="E247" t="s">
        <v>17</v>
      </c>
      <c r="F247" s="5">
        <v>24607</v>
      </c>
      <c r="G247" s="5">
        <v>27825</v>
      </c>
      <c r="H247" s="5">
        <v>52437</v>
      </c>
      <c r="I247" t="s">
        <v>10</v>
      </c>
    </row>
    <row r="248" spans="1:9" x14ac:dyDescent="0.25">
      <c r="A248">
        <v>39</v>
      </c>
      <c r="B248">
        <v>2022</v>
      </c>
      <c r="C248" t="s">
        <v>13</v>
      </c>
      <c r="D248" t="s">
        <v>61</v>
      </c>
      <c r="E248" t="s">
        <v>17</v>
      </c>
      <c r="F248" s="5">
        <v>2120</v>
      </c>
      <c r="G248" s="5">
        <v>2265</v>
      </c>
      <c r="H248" s="5">
        <v>4387</v>
      </c>
      <c r="I248" t="s">
        <v>10</v>
      </c>
    </row>
    <row r="249" spans="1:9" x14ac:dyDescent="0.25">
      <c r="A249">
        <v>41</v>
      </c>
      <c r="B249">
        <v>2022</v>
      </c>
      <c r="C249" t="s">
        <v>13</v>
      </c>
      <c r="D249" t="s">
        <v>60</v>
      </c>
      <c r="E249" t="s">
        <v>17</v>
      </c>
      <c r="F249" s="5">
        <v>46237</v>
      </c>
      <c r="G249" s="5">
        <v>60207</v>
      </c>
      <c r="H249" s="5">
        <v>106448</v>
      </c>
      <c r="I249" t="s">
        <v>10</v>
      </c>
    </row>
    <row r="250" spans="1:9" x14ac:dyDescent="0.25">
      <c r="A250">
        <v>47</v>
      </c>
      <c r="B250">
        <v>2022</v>
      </c>
      <c r="C250" t="s">
        <v>13</v>
      </c>
      <c r="D250" t="s">
        <v>57</v>
      </c>
      <c r="E250" t="s">
        <v>17</v>
      </c>
      <c r="F250">
        <v>611</v>
      </c>
      <c r="G250">
        <v>594</v>
      </c>
      <c r="H250" s="5">
        <v>1211</v>
      </c>
      <c r="I250" t="s">
        <v>10</v>
      </c>
    </row>
    <row r="251" spans="1:9" x14ac:dyDescent="0.25">
      <c r="A251">
        <v>59</v>
      </c>
      <c r="B251">
        <v>2022</v>
      </c>
      <c r="C251" t="s">
        <v>13</v>
      </c>
      <c r="D251" t="s">
        <v>51</v>
      </c>
      <c r="E251" t="s">
        <v>17</v>
      </c>
      <c r="F251" s="5">
        <v>53428</v>
      </c>
      <c r="G251" s="5">
        <v>64994</v>
      </c>
      <c r="H251" s="5">
        <v>118421</v>
      </c>
      <c r="I251" t="s">
        <v>10</v>
      </c>
    </row>
    <row r="252" spans="1:9" x14ac:dyDescent="0.25">
      <c r="A252">
        <v>69</v>
      </c>
      <c r="B252">
        <v>2022</v>
      </c>
      <c r="C252" t="s">
        <v>13</v>
      </c>
      <c r="D252" t="s">
        <v>46</v>
      </c>
      <c r="E252" t="s">
        <v>17</v>
      </c>
      <c r="F252" s="5">
        <v>30371</v>
      </c>
      <c r="G252" s="5">
        <v>35129</v>
      </c>
      <c r="H252" s="5">
        <v>65501</v>
      </c>
      <c r="I252" t="s">
        <v>10</v>
      </c>
    </row>
    <row r="253" spans="1:9" x14ac:dyDescent="0.25">
      <c r="A253">
        <v>77</v>
      </c>
      <c r="B253">
        <v>2022</v>
      </c>
      <c r="C253" t="s">
        <v>13</v>
      </c>
      <c r="D253" t="s">
        <v>42</v>
      </c>
      <c r="E253" t="s">
        <v>17</v>
      </c>
      <c r="F253" s="5">
        <v>15642</v>
      </c>
      <c r="G253" s="5">
        <v>18187</v>
      </c>
      <c r="H253" s="5">
        <v>33836</v>
      </c>
      <c r="I253" t="s">
        <v>10</v>
      </c>
    </row>
    <row r="254" spans="1:9" x14ac:dyDescent="0.25">
      <c r="A254">
        <v>93</v>
      </c>
      <c r="B254">
        <v>2022</v>
      </c>
      <c r="C254" t="s">
        <v>13</v>
      </c>
      <c r="D254" t="s">
        <v>34</v>
      </c>
      <c r="E254" t="s">
        <v>17</v>
      </c>
      <c r="F254" s="5">
        <v>2277</v>
      </c>
      <c r="G254" s="5">
        <v>2221</v>
      </c>
      <c r="H254" s="5">
        <v>4496</v>
      </c>
      <c r="I254" t="s">
        <v>10</v>
      </c>
    </row>
    <row r="255" spans="1:9" x14ac:dyDescent="0.25">
      <c r="A255">
        <v>101</v>
      </c>
      <c r="B255">
        <v>2022</v>
      </c>
      <c r="C255" t="s">
        <v>13</v>
      </c>
      <c r="D255" t="s">
        <v>30</v>
      </c>
      <c r="E255" t="s">
        <v>17</v>
      </c>
      <c r="F255" s="5">
        <v>15639</v>
      </c>
      <c r="G255" s="5">
        <v>18980</v>
      </c>
      <c r="H255" s="5">
        <v>34621</v>
      </c>
      <c r="I255" t="s">
        <v>10</v>
      </c>
    </row>
    <row r="256" spans="1:9" x14ac:dyDescent="0.25">
      <c r="A256">
        <v>119</v>
      </c>
      <c r="B256">
        <v>2022</v>
      </c>
      <c r="C256" t="s">
        <v>13</v>
      </c>
      <c r="D256" t="s">
        <v>20</v>
      </c>
      <c r="E256" t="s">
        <v>17</v>
      </c>
      <c r="F256" s="5">
        <v>3261</v>
      </c>
      <c r="G256" s="5">
        <v>3353</v>
      </c>
      <c r="H256" s="5">
        <v>6616</v>
      </c>
      <c r="I256" t="s">
        <v>10</v>
      </c>
    </row>
    <row r="257" spans="1:9" x14ac:dyDescent="0.25">
      <c r="A257">
        <v>123</v>
      </c>
      <c r="B257">
        <v>2022</v>
      </c>
      <c r="C257" t="s">
        <v>13</v>
      </c>
      <c r="D257" t="s">
        <v>18</v>
      </c>
      <c r="E257" t="s">
        <v>17</v>
      </c>
      <c r="F257" s="5">
        <v>21391</v>
      </c>
      <c r="G257" s="5">
        <v>25074</v>
      </c>
      <c r="H257" s="5">
        <v>46467</v>
      </c>
      <c r="I257" t="s">
        <v>10</v>
      </c>
    </row>
  </sheetData>
  <autoFilter ref="A1:I257" xr:uid="{00000000-0009-0000-0000-000016000000}">
    <filterColumn colId="2">
      <filters>
        <filter val="65 to 150"/>
      </filters>
    </filterColumn>
    <sortState xmlns:xlrd2="http://schemas.microsoft.com/office/spreadsheetml/2017/richdata2" ref="A2:I257">
      <sortCondition ref="C1:C257"/>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1"/>
  <sheetViews>
    <sheetView workbookViewId="0"/>
  </sheetViews>
  <sheetFormatPr defaultRowHeight="15" x14ac:dyDescent="0.25"/>
  <cols>
    <col min="1" max="2" width="17.42578125" bestFit="1" customWidth="1"/>
    <col min="3" max="3" width="16.28515625" bestFit="1" customWidth="1"/>
    <col min="4" max="4" width="10.85546875" bestFit="1" customWidth="1"/>
    <col min="5" max="5" width="12" bestFit="1" customWidth="1"/>
    <col min="6" max="6" width="26.5703125" bestFit="1" customWidth="1"/>
    <col min="7" max="7" width="27.7109375" bestFit="1" customWidth="1"/>
    <col min="8" max="8" width="22" bestFit="1" customWidth="1"/>
    <col min="9" max="9" width="23.140625" bestFit="1" customWidth="1"/>
  </cols>
  <sheetData>
    <row r="1" spans="1:27" ht="15.75" thickBot="1" x14ac:dyDescent="0.3">
      <c r="A1" t="s">
        <v>1104</v>
      </c>
    </row>
    <row r="2" spans="1:27" ht="15.75" thickBot="1" x14ac:dyDescent="0.3">
      <c r="A2" s="74" t="s">
        <v>107</v>
      </c>
      <c r="B2" s="74" t="s">
        <v>416</v>
      </c>
      <c r="C2" s="75" t="s">
        <v>1033</v>
      </c>
      <c r="D2" s="75" t="s">
        <v>1034</v>
      </c>
      <c r="E2" s="75" t="s">
        <v>1035</v>
      </c>
      <c r="F2" s="75" t="s">
        <v>1036</v>
      </c>
      <c r="G2" s="75" t="s">
        <v>1037</v>
      </c>
      <c r="H2" s="75" t="s">
        <v>1038</v>
      </c>
      <c r="I2" s="75" t="s">
        <v>1039</v>
      </c>
      <c r="J2" s="76"/>
      <c r="K2" s="76"/>
      <c r="L2" s="76"/>
      <c r="M2" s="76"/>
      <c r="N2" s="76"/>
      <c r="O2" s="76"/>
      <c r="P2" s="76"/>
      <c r="Q2" s="76"/>
      <c r="R2" s="76"/>
      <c r="S2" s="76"/>
      <c r="T2" s="76"/>
      <c r="U2" s="76"/>
      <c r="V2" s="76"/>
      <c r="W2" s="76"/>
      <c r="X2" s="76"/>
      <c r="Y2" s="76"/>
      <c r="Z2" s="76"/>
      <c r="AA2" s="76"/>
    </row>
    <row r="3" spans="1:27" ht="15.75" thickBot="1" x14ac:dyDescent="0.3">
      <c r="A3" s="77" t="s">
        <v>1044</v>
      </c>
      <c r="B3" s="77" t="s">
        <v>11</v>
      </c>
      <c r="C3" s="79">
        <v>109163.94</v>
      </c>
      <c r="D3" s="80">
        <v>308</v>
      </c>
      <c r="E3" s="80">
        <v>647</v>
      </c>
      <c r="F3" s="80">
        <v>263</v>
      </c>
      <c r="G3" s="80">
        <v>572</v>
      </c>
      <c r="H3" s="80">
        <v>45</v>
      </c>
      <c r="I3" s="80">
        <v>76</v>
      </c>
      <c r="J3" s="76"/>
      <c r="K3" s="76"/>
      <c r="L3" s="76"/>
      <c r="M3" s="76"/>
      <c r="N3" s="76"/>
      <c r="O3" s="76"/>
      <c r="P3" s="76"/>
      <c r="Q3" s="76"/>
      <c r="R3" s="76"/>
      <c r="S3" s="76"/>
      <c r="T3" s="76"/>
      <c r="U3" s="76"/>
      <c r="V3" s="76"/>
      <c r="W3" s="76"/>
      <c r="X3" s="76"/>
      <c r="Y3" s="76"/>
      <c r="Z3" s="76"/>
      <c r="AA3" s="76"/>
    </row>
    <row r="4" spans="1:27" ht="15.75" thickBot="1" x14ac:dyDescent="0.3">
      <c r="A4" s="77" t="s">
        <v>1045</v>
      </c>
      <c r="B4" s="77" t="s">
        <v>11</v>
      </c>
      <c r="C4" s="79">
        <v>161549.07999999999</v>
      </c>
      <c r="D4" s="80">
        <v>520</v>
      </c>
      <c r="E4" s="80">
        <v>945</v>
      </c>
      <c r="F4" s="80">
        <v>453</v>
      </c>
      <c r="G4" s="80">
        <v>834</v>
      </c>
      <c r="H4" s="80">
        <v>67</v>
      </c>
      <c r="I4" s="80">
        <v>113</v>
      </c>
      <c r="J4" s="76"/>
      <c r="K4" s="76"/>
      <c r="L4" s="76"/>
      <c r="M4" s="76"/>
      <c r="N4" s="76"/>
      <c r="O4" s="76"/>
      <c r="P4" s="76"/>
      <c r="Q4" s="76"/>
      <c r="R4" s="76"/>
      <c r="S4" s="76"/>
      <c r="T4" s="76"/>
      <c r="U4" s="76"/>
      <c r="V4" s="76"/>
      <c r="W4" s="76"/>
      <c r="X4" s="76"/>
      <c r="Y4" s="76"/>
      <c r="Z4" s="76"/>
      <c r="AA4" s="76"/>
    </row>
    <row r="5" spans="1:27" ht="15.75" thickBot="1" x14ac:dyDescent="0.3">
      <c r="A5" s="77" t="s">
        <v>1049</v>
      </c>
      <c r="B5" s="77" t="s">
        <v>11</v>
      </c>
      <c r="C5" s="79">
        <v>29799.33</v>
      </c>
      <c r="D5" s="80">
        <v>80</v>
      </c>
      <c r="E5" s="80">
        <v>178</v>
      </c>
      <c r="F5" s="80">
        <v>74</v>
      </c>
      <c r="G5" s="80">
        <v>169</v>
      </c>
      <c r="H5" s="80">
        <v>7</v>
      </c>
      <c r="I5" s="80">
        <v>10</v>
      </c>
      <c r="J5" s="76"/>
      <c r="K5" s="76"/>
      <c r="L5" s="76"/>
      <c r="M5" s="76"/>
      <c r="N5" s="76"/>
      <c r="O5" s="76"/>
      <c r="P5" s="76"/>
      <c r="Q5" s="76"/>
      <c r="R5" s="76"/>
      <c r="S5" s="76"/>
      <c r="T5" s="76"/>
      <c r="U5" s="76"/>
      <c r="V5" s="76"/>
      <c r="W5" s="76"/>
      <c r="X5" s="76"/>
      <c r="Y5" s="76"/>
      <c r="Z5" s="76"/>
      <c r="AA5" s="76"/>
    </row>
    <row r="6" spans="1:27" ht="15.75" thickBot="1" x14ac:dyDescent="0.3">
      <c r="A6" s="77" t="s">
        <v>1052</v>
      </c>
      <c r="B6" s="77" t="s">
        <v>11</v>
      </c>
      <c r="C6" s="79">
        <v>216945.67</v>
      </c>
      <c r="D6" s="80">
        <v>719</v>
      </c>
      <c r="E6" s="80">
        <v>1245</v>
      </c>
      <c r="F6" s="80">
        <v>607</v>
      </c>
      <c r="G6" s="80">
        <v>1069</v>
      </c>
      <c r="H6" s="80">
        <v>113</v>
      </c>
      <c r="I6" s="80">
        <v>177</v>
      </c>
      <c r="J6" s="76"/>
      <c r="K6" s="76"/>
      <c r="L6" s="76"/>
      <c r="M6" s="76"/>
      <c r="N6" s="76"/>
      <c r="O6" s="76"/>
      <c r="P6" s="76"/>
      <c r="Q6" s="76"/>
      <c r="R6" s="76"/>
      <c r="S6" s="76"/>
      <c r="T6" s="76"/>
      <c r="U6" s="76"/>
      <c r="V6" s="76"/>
      <c r="W6" s="76"/>
      <c r="X6" s="76"/>
      <c r="Y6" s="76"/>
      <c r="Z6" s="76"/>
      <c r="AA6" s="76"/>
    </row>
    <row r="7" spans="1:27" ht="15.75" thickBot="1" x14ac:dyDescent="0.3">
      <c r="A7" s="77" t="s">
        <v>1054</v>
      </c>
      <c r="B7" s="77" t="s">
        <v>11</v>
      </c>
      <c r="C7" s="79">
        <v>75009.33</v>
      </c>
      <c r="D7" s="80">
        <v>261</v>
      </c>
      <c r="E7" s="80">
        <v>433</v>
      </c>
      <c r="F7" s="80">
        <v>235</v>
      </c>
      <c r="G7" s="80">
        <v>380</v>
      </c>
      <c r="H7" s="80">
        <v>26</v>
      </c>
      <c r="I7" s="80">
        <v>53</v>
      </c>
      <c r="J7" s="76"/>
      <c r="K7" s="76"/>
      <c r="L7" s="76"/>
      <c r="M7" s="76"/>
      <c r="N7" s="76"/>
      <c r="O7" s="76"/>
      <c r="P7" s="76"/>
      <c r="Q7" s="76"/>
      <c r="R7" s="76"/>
      <c r="S7" s="76"/>
      <c r="T7" s="76"/>
      <c r="U7" s="76"/>
      <c r="V7" s="76"/>
      <c r="W7" s="76"/>
      <c r="X7" s="76"/>
      <c r="Y7" s="76"/>
      <c r="Z7" s="76"/>
      <c r="AA7" s="76"/>
    </row>
    <row r="8" spans="1:27" ht="15.75" thickBot="1" x14ac:dyDescent="0.3">
      <c r="A8" s="77" t="s">
        <v>1057</v>
      </c>
      <c r="B8" s="77" t="s">
        <v>11</v>
      </c>
      <c r="C8" s="79">
        <v>37342.17</v>
      </c>
      <c r="D8" s="80">
        <v>102</v>
      </c>
      <c r="E8" s="80">
        <v>224</v>
      </c>
      <c r="F8" s="80">
        <v>90</v>
      </c>
      <c r="G8" s="80">
        <v>204</v>
      </c>
      <c r="H8" s="80">
        <v>13</v>
      </c>
      <c r="I8" s="80">
        <v>21</v>
      </c>
      <c r="J8" s="76"/>
      <c r="K8" s="76"/>
      <c r="L8" s="76"/>
      <c r="M8" s="76"/>
      <c r="N8" s="76"/>
      <c r="O8" s="76"/>
      <c r="P8" s="76"/>
      <c r="Q8" s="76"/>
      <c r="R8" s="76"/>
      <c r="S8" s="76"/>
      <c r="T8" s="76"/>
      <c r="U8" s="76"/>
      <c r="V8" s="76"/>
      <c r="W8" s="76"/>
      <c r="X8" s="76"/>
      <c r="Y8" s="76"/>
      <c r="Z8" s="76"/>
      <c r="AA8" s="76"/>
    </row>
    <row r="9" spans="1:27" ht="15.75" thickBot="1" x14ac:dyDescent="0.3">
      <c r="A9" s="77" t="s">
        <v>1066</v>
      </c>
      <c r="B9" s="77" t="s">
        <v>11</v>
      </c>
      <c r="C9" s="79">
        <v>199911.5</v>
      </c>
      <c r="D9" s="80">
        <v>637</v>
      </c>
      <c r="E9" s="80">
        <v>1117</v>
      </c>
      <c r="F9" s="80">
        <v>583</v>
      </c>
      <c r="G9" s="80">
        <v>1006</v>
      </c>
      <c r="H9" s="80">
        <v>54</v>
      </c>
      <c r="I9" s="80">
        <v>112</v>
      </c>
      <c r="J9" s="76"/>
      <c r="K9" s="76"/>
      <c r="L9" s="76"/>
      <c r="M9" s="76"/>
      <c r="N9" s="76"/>
      <c r="O9" s="76"/>
      <c r="P9" s="76"/>
      <c r="Q9" s="76"/>
      <c r="R9" s="76"/>
      <c r="S9" s="76"/>
      <c r="T9" s="76"/>
      <c r="U9" s="76"/>
      <c r="V9" s="76"/>
      <c r="W9" s="76"/>
      <c r="X9" s="76"/>
      <c r="Y9" s="76"/>
      <c r="Z9" s="76"/>
      <c r="AA9" s="76"/>
    </row>
    <row r="10" spans="1:27" ht="15.75" thickBot="1" x14ac:dyDescent="0.3">
      <c r="A10" s="77" t="s">
        <v>1067</v>
      </c>
      <c r="B10" s="77" t="s">
        <v>11</v>
      </c>
      <c r="C10" s="79">
        <v>1891.25</v>
      </c>
      <c r="D10" s="80">
        <v>7</v>
      </c>
      <c r="E10" s="80">
        <v>11</v>
      </c>
      <c r="F10" s="80">
        <v>7</v>
      </c>
      <c r="G10" s="80">
        <v>11</v>
      </c>
      <c r="H10" s="80">
        <v>0</v>
      </c>
      <c r="I10" s="80">
        <v>0</v>
      </c>
      <c r="J10" s="76"/>
      <c r="K10" s="76"/>
      <c r="L10" s="76"/>
      <c r="M10" s="76"/>
      <c r="N10" s="76"/>
      <c r="O10" s="76"/>
      <c r="P10" s="76"/>
      <c r="Q10" s="76"/>
      <c r="R10" s="76"/>
      <c r="S10" s="76"/>
      <c r="T10" s="76"/>
      <c r="U10" s="76"/>
      <c r="V10" s="76"/>
      <c r="W10" s="76"/>
      <c r="X10" s="76"/>
      <c r="Y10" s="76"/>
      <c r="Z10" s="76"/>
      <c r="AA10" s="76"/>
    </row>
    <row r="11" spans="1:27" ht="15.75" thickBot="1" x14ac:dyDescent="0.3">
      <c r="A11" s="77" t="s">
        <v>1068</v>
      </c>
      <c r="B11" s="77" t="s">
        <v>11</v>
      </c>
      <c r="C11" s="79">
        <v>306255.5</v>
      </c>
      <c r="D11" s="80">
        <v>1009</v>
      </c>
      <c r="E11" s="80">
        <v>1765</v>
      </c>
      <c r="F11" s="80">
        <v>901</v>
      </c>
      <c r="G11" s="80">
        <v>1585</v>
      </c>
      <c r="H11" s="80">
        <v>109</v>
      </c>
      <c r="I11" s="80">
        <v>182</v>
      </c>
      <c r="J11" s="76"/>
      <c r="K11" s="76"/>
      <c r="L11" s="76"/>
      <c r="M11" s="76"/>
      <c r="N11" s="76"/>
      <c r="O11" s="76"/>
      <c r="P11" s="76"/>
      <c r="Q11" s="76"/>
      <c r="R11" s="76"/>
      <c r="S11" s="76"/>
      <c r="T11" s="76"/>
      <c r="U11" s="76"/>
      <c r="V11" s="76"/>
      <c r="W11" s="76"/>
      <c r="X11" s="76"/>
      <c r="Y11" s="76"/>
      <c r="Z11" s="76"/>
      <c r="AA11" s="76"/>
    </row>
    <row r="12" spans="1:27" ht="15.75" thickBot="1" x14ac:dyDescent="0.3">
      <c r="A12" s="77" t="s">
        <v>1069</v>
      </c>
      <c r="B12" s="77" t="s">
        <v>11</v>
      </c>
      <c r="C12" s="79">
        <v>20579.5</v>
      </c>
      <c r="D12" s="80">
        <v>58</v>
      </c>
      <c r="E12" s="80">
        <v>124</v>
      </c>
      <c r="F12" s="80">
        <v>51</v>
      </c>
      <c r="G12" s="80">
        <v>108</v>
      </c>
      <c r="H12" s="80">
        <v>7</v>
      </c>
      <c r="I12" s="80">
        <v>16</v>
      </c>
      <c r="J12" s="76"/>
      <c r="K12" s="76"/>
      <c r="L12" s="76"/>
      <c r="M12" s="76"/>
      <c r="N12" s="76"/>
      <c r="O12" s="76"/>
      <c r="P12" s="76"/>
      <c r="Q12" s="76"/>
      <c r="R12" s="76"/>
      <c r="S12" s="76"/>
      <c r="T12" s="76"/>
      <c r="U12" s="76"/>
      <c r="V12" s="76"/>
      <c r="W12" s="76"/>
      <c r="X12" s="76"/>
      <c r="Y12" s="76"/>
      <c r="Z12" s="76"/>
      <c r="AA12" s="76"/>
    </row>
    <row r="13" spans="1:27" ht="15.75" thickBot="1" x14ac:dyDescent="0.3">
      <c r="A13" s="77" t="s">
        <v>1071</v>
      </c>
      <c r="B13" s="77" t="s">
        <v>11</v>
      </c>
      <c r="C13" s="79">
        <v>33430.25</v>
      </c>
      <c r="D13" s="80">
        <v>89</v>
      </c>
      <c r="E13" s="80">
        <v>199</v>
      </c>
      <c r="F13" s="80">
        <v>79</v>
      </c>
      <c r="G13" s="80">
        <v>182</v>
      </c>
      <c r="H13" s="80">
        <v>10</v>
      </c>
      <c r="I13" s="80">
        <v>17</v>
      </c>
      <c r="J13" s="76"/>
      <c r="K13" s="76"/>
      <c r="L13" s="76"/>
      <c r="M13" s="76"/>
      <c r="N13" s="76"/>
      <c r="O13" s="76"/>
      <c r="P13" s="76"/>
      <c r="Q13" s="76"/>
      <c r="R13" s="76"/>
      <c r="S13" s="76"/>
      <c r="T13" s="76"/>
      <c r="U13" s="76"/>
      <c r="V13" s="76"/>
      <c r="W13" s="76"/>
      <c r="X13" s="76"/>
      <c r="Y13" s="76"/>
      <c r="Z13" s="76"/>
      <c r="AA13" s="76"/>
    </row>
    <row r="14" spans="1:27" ht="15.75" thickBot="1" x14ac:dyDescent="0.3">
      <c r="A14" s="77" t="s">
        <v>1072</v>
      </c>
      <c r="B14" s="77" t="s">
        <v>11</v>
      </c>
      <c r="C14" s="79">
        <v>137776.92000000001</v>
      </c>
      <c r="D14" s="80">
        <v>363</v>
      </c>
      <c r="E14" s="80">
        <v>806</v>
      </c>
      <c r="F14" s="80">
        <v>334</v>
      </c>
      <c r="G14" s="80">
        <v>748</v>
      </c>
      <c r="H14" s="80">
        <v>29</v>
      </c>
      <c r="I14" s="80">
        <v>59</v>
      </c>
      <c r="J14" s="76"/>
      <c r="K14" s="76"/>
      <c r="L14" s="76"/>
      <c r="M14" s="76"/>
      <c r="N14" s="76"/>
      <c r="O14" s="76"/>
      <c r="P14" s="76"/>
      <c r="Q14" s="76"/>
      <c r="R14" s="76"/>
      <c r="S14" s="76"/>
      <c r="T14" s="76"/>
      <c r="U14" s="76"/>
      <c r="V14" s="76"/>
      <c r="W14" s="76"/>
      <c r="X14" s="76"/>
      <c r="Y14" s="76"/>
      <c r="Z14" s="76"/>
      <c r="AA14" s="76"/>
    </row>
    <row r="15" spans="1:27" ht="15.75" thickBot="1" x14ac:dyDescent="0.3">
      <c r="A15" s="77" t="s">
        <v>1076</v>
      </c>
      <c r="B15" s="77" t="s">
        <v>11</v>
      </c>
      <c r="C15" s="79">
        <v>582893.25</v>
      </c>
      <c r="D15" s="80">
        <v>1910</v>
      </c>
      <c r="E15" s="80">
        <v>3333</v>
      </c>
      <c r="F15" s="80">
        <v>1672</v>
      </c>
      <c r="G15" s="80">
        <v>2955</v>
      </c>
      <c r="H15" s="80">
        <v>240</v>
      </c>
      <c r="I15" s="80">
        <v>384</v>
      </c>
      <c r="J15" s="76"/>
      <c r="K15" s="76"/>
      <c r="L15" s="76"/>
      <c r="M15" s="76"/>
      <c r="N15" s="76"/>
      <c r="O15" s="76"/>
      <c r="P15" s="76"/>
      <c r="Q15" s="76"/>
      <c r="R15" s="76"/>
      <c r="S15" s="76"/>
      <c r="T15" s="76"/>
      <c r="U15" s="76"/>
      <c r="V15" s="76"/>
      <c r="W15" s="76"/>
      <c r="X15" s="76"/>
      <c r="Y15" s="76"/>
      <c r="Z15" s="76"/>
      <c r="AA15" s="76"/>
    </row>
    <row r="16" spans="1:27" ht="15.75" thickBot="1" x14ac:dyDescent="0.3">
      <c r="A16" s="77" t="s">
        <v>1077</v>
      </c>
      <c r="B16" s="77" t="s">
        <v>11</v>
      </c>
      <c r="C16" s="79">
        <v>101810.5</v>
      </c>
      <c r="D16" s="80">
        <v>288</v>
      </c>
      <c r="E16" s="80">
        <v>596</v>
      </c>
      <c r="F16" s="80">
        <v>272</v>
      </c>
      <c r="G16" s="80">
        <v>575</v>
      </c>
      <c r="H16" s="80">
        <v>16</v>
      </c>
      <c r="I16" s="80">
        <v>21</v>
      </c>
      <c r="J16" s="76"/>
      <c r="K16" s="76"/>
      <c r="L16" s="76"/>
      <c r="M16" s="76"/>
      <c r="N16" s="76"/>
      <c r="O16" s="76"/>
      <c r="P16" s="76"/>
      <c r="Q16" s="76"/>
      <c r="R16" s="76"/>
      <c r="S16" s="76"/>
      <c r="T16" s="76"/>
      <c r="U16" s="76"/>
      <c r="V16" s="76"/>
      <c r="W16" s="76"/>
      <c r="X16" s="76"/>
      <c r="Y16" s="76"/>
      <c r="Z16" s="76"/>
      <c r="AA16" s="76"/>
    </row>
    <row r="17" spans="1:27" ht="15.75" thickBot="1" x14ac:dyDescent="0.3">
      <c r="A17" s="77" t="s">
        <v>1080</v>
      </c>
      <c r="B17" s="77" t="s">
        <v>11</v>
      </c>
      <c r="C17" s="79">
        <v>8023</v>
      </c>
      <c r="D17" s="80">
        <v>31</v>
      </c>
      <c r="E17" s="80">
        <v>43</v>
      </c>
      <c r="F17" s="80">
        <v>30</v>
      </c>
      <c r="G17" s="80">
        <v>41</v>
      </c>
      <c r="H17" s="80">
        <v>2</v>
      </c>
      <c r="I17" s="80">
        <v>2</v>
      </c>
      <c r="J17" s="76"/>
      <c r="K17" s="76"/>
      <c r="L17" s="76"/>
      <c r="M17" s="76"/>
      <c r="N17" s="76"/>
      <c r="O17" s="76"/>
      <c r="P17" s="76"/>
      <c r="Q17" s="76"/>
      <c r="R17" s="76"/>
      <c r="S17" s="76"/>
      <c r="T17" s="76"/>
      <c r="U17" s="76"/>
      <c r="V17" s="76"/>
      <c r="W17" s="76"/>
      <c r="X17" s="76"/>
      <c r="Y17" s="76"/>
      <c r="Z17" s="76"/>
      <c r="AA17" s="76"/>
    </row>
    <row r="18" spans="1:27" ht="15.75" thickBot="1" x14ac:dyDescent="0.3">
      <c r="A18" s="77" t="s">
        <v>1081</v>
      </c>
      <c r="B18" s="77" t="s">
        <v>11</v>
      </c>
      <c r="C18" s="79">
        <v>253358.19</v>
      </c>
      <c r="D18" s="80">
        <v>756</v>
      </c>
      <c r="E18" s="80">
        <v>1446</v>
      </c>
      <c r="F18" s="80">
        <v>694</v>
      </c>
      <c r="G18" s="80">
        <v>1336</v>
      </c>
      <c r="H18" s="80">
        <v>63</v>
      </c>
      <c r="I18" s="80">
        <v>113</v>
      </c>
      <c r="J18" s="76"/>
      <c r="K18" s="76"/>
      <c r="L18" s="76"/>
      <c r="M18" s="76"/>
      <c r="N18" s="76"/>
      <c r="O18" s="76"/>
      <c r="P18" s="76"/>
      <c r="Q18" s="76"/>
      <c r="R18" s="76"/>
      <c r="S18" s="76"/>
      <c r="T18" s="76"/>
      <c r="U18" s="76"/>
      <c r="V18" s="76"/>
      <c r="W18" s="76"/>
      <c r="X18" s="76"/>
      <c r="Y18" s="76"/>
      <c r="Z18" s="76"/>
      <c r="AA18" s="76"/>
    </row>
    <row r="19" spans="1:27" ht="15.75" thickBot="1" x14ac:dyDescent="0.3">
      <c r="A19" s="77" t="s">
        <v>1092</v>
      </c>
      <c r="B19" s="77" t="s">
        <v>11</v>
      </c>
      <c r="C19" s="79">
        <v>121504.58</v>
      </c>
      <c r="D19" s="80">
        <v>317</v>
      </c>
      <c r="E19" s="80">
        <v>709</v>
      </c>
      <c r="F19" s="80">
        <v>288</v>
      </c>
      <c r="G19" s="80">
        <v>655</v>
      </c>
      <c r="H19" s="80">
        <v>29</v>
      </c>
      <c r="I19" s="80">
        <v>55</v>
      </c>
      <c r="J19" s="76"/>
      <c r="K19" s="76"/>
      <c r="L19" s="76"/>
      <c r="M19" s="76"/>
      <c r="N19" s="76"/>
      <c r="O19" s="76"/>
      <c r="P19" s="76"/>
      <c r="Q19" s="76"/>
      <c r="R19" s="76"/>
      <c r="S19" s="76"/>
      <c r="T19" s="76"/>
      <c r="U19" s="76"/>
      <c r="V19" s="76"/>
      <c r="W19" s="76"/>
      <c r="X19" s="76"/>
      <c r="Y19" s="76"/>
      <c r="Z19" s="76"/>
      <c r="AA19" s="76"/>
    </row>
    <row r="20" spans="1:27" ht="15.75" thickBot="1" x14ac:dyDescent="0.3">
      <c r="A20" s="77" t="s">
        <v>1095</v>
      </c>
      <c r="B20" s="77" t="s">
        <v>11</v>
      </c>
      <c r="C20" s="79">
        <v>206237.08</v>
      </c>
      <c r="D20" s="80">
        <v>708</v>
      </c>
      <c r="E20" s="80">
        <v>1196</v>
      </c>
      <c r="F20" s="80">
        <v>615</v>
      </c>
      <c r="G20" s="80">
        <v>1071</v>
      </c>
      <c r="H20" s="80">
        <v>94</v>
      </c>
      <c r="I20" s="80">
        <v>127</v>
      </c>
      <c r="J20" s="76"/>
      <c r="K20" s="76"/>
      <c r="L20" s="76"/>
      <c r="M20" s="76"/>
      <c r="N20" s="76"/>
      <c r="O20" s="76"/>
      <c r="P20" s="76"/>
      <c r="Q20" s="76"/>
      <c r="R20" s="76"/>
      <c r="S20" s="76"/>
      <c r="T20" s="76"/>
      <c r="U20" s="76"/>
      <c r="V20" s="76"/>
      <c r="W20" s="76"/>
      <c r="X20" s="76"/>
      <c r="Y20" s="76"/>
      <c r="Z20" s="76"/>
      <c r="AA20" s="76"/>
    </row>
    <row r="21" spans="1:27" ht="15.75" thickBot="1" x14ac:dyDescent="0.3">
      <c r="A21" s="77" t="s">
        <v>1096</v>
      </c>
      <c r="B21" s="77" t="s">
        <v>11</v>
      </c>
      <c r="C21" s="79">
        <v>10014.25</v>
      </c>
      <c r="D21" s="80">
        <v>36</v>
      </c>
      <c r="E21" s="80">
        <v>54</v>
      </c>
      <c r="F21" s="80">
        <v>32</v>
      </c>
      <c r="G21" s="80">
        <v>48</v>
      </c>
      <c r="H21" s="80">
        <v>4</v>
      </c>
      <c r="I21" s="80">
        <v>6</v>
      </c>
      <c r="J21" s="76"/>
      <c r="K21" s="76"/>
      <c r="L21" s="76"/>
      <c r="M21" s="76"/>
      <c r="N21" s="76"/>
      <c r="O21" s="76"/>
      <c r="P21" s="76"/>
      <c r="Q21" s="76"/>
      <c r="R21" s="76"/>
      <c r="S21" s="76"/>
      <c r="T21" s="76"/>
      <c r="U21" s="76"/>
      <c r="V21" s="76"/>
      <c r="W21" s="76"/>
      <c r="X21" s="76"/>
      <c r="Y21" s="76"/>
      <c r="Z21" s="76"/>
      <c r="AA21" s="76"/>
    </row>
    <row r="22" spans="1:27" ht="15.75" thickBot="1" x14ac:dyDescent="0.3">
      <c r="A22" s="77" t="s">
        <v>1097</v>
      </c>
      <c r="B22" s="77" t="s">
        <v>11</v>
      </c>
      <c r="C22" s="79">
        <v>54211.08</v>
      </c>
      <c r="D22" s="80">
        <v>188</v>
      </c>
      <c r="E22" s="80">
        <v>304</v>
      </c>
      <c r="F22" s="80">
        <v>180</v>
      </c>
      <c r="G22" s="80">
        <v>293</v>
      </c>
      <c r="H22" s="80">
        <v>8</v>
      </c>
      <c r="I22" s="80">
        <v>11</v>
      </c>
      <c r="J22" s="76"/>
      <c r="K22" s="76"/>
      <c r="L22" s="76"/>
      <c r="M22" s="76"/>
      <c r="N22" s="76"/>
      <c r="O22" s="76"/>
      <c r="P22" s="76"/>
      <c r="Q22" s="76"/>
      <c r="R22" s="76"/>
      <c r="S22" s="76"/>
      <c r="T22" s="76"/>
      <c r="U22" s="76"/>
      <c r="V22" s="76"/>
      <c r="W22" s="76"/>
      <c r="X22" s="76"/>
      <c r="Y22" s="76"/>
      <c r="Z22" s="76"/>
      <c r="AA22" s="76"/>
    </row>
    <row r="23" spans="1:27" ht="15.75" thickBot="1" x14ac:dyDescent="0.3">
      <c r="A23" s="77" t="s">
        <v>1098</v>
      </c>
      <c r="B23" s="77" t="s">
        <v>11</v>
      </c>
      <c r="C23" s="79">
        <v>64720.08</v>
      </c>
      <c r="D23" s="80">
        <v>190</v>
      </c>
      <c r="E23" s="80">
        <v>380</v>
      </c>
      <c r="F23" s="80">
        <v>173</v>
      </c>
      <c r="G23" s="80">
        <v>346</v>
      </c>
      <c r="H23" s="80">
        <v>18</v>
      </c>
      <c r="I23" s="80">
        <v>35</v>
      </c>
      <c r="J23" s="76"/>
      <c r="K23" s="76"/>
      <c r="L23" s="76"/>
      <c r="M23" s="76"/>
      <c r="N23" s="76"/>
      <c r="O23" s="76"/>
      <c r="P23" s="76"/>
      <c r="Q23" s="76"/>
      <c r="R23" s="76"/>
      <c r="S23" s="76"/>
      <c r="T23" s="76"/>
      <c r="U23" s="76"/>
      <c r="V23" s="76"/>
      <c r="W23" s="76"/>
      <c r="X23" s="76"/>
      <c r="Y23" s="76"/>
      <c r="Z23" s="76"/>
      <c r="AA23" s="76"/>
    </row>
    <row r="24" spans="1:27" ht="15.75" thickBot="1" x14ac:dyDescent="0.3">
      <c r="A24" s="77" t="s">
        <v>1101</v>
      </c>
      <c r="B24" s="77" t="s">
        <v>11</v>
      </c>
      <c r="C24" s="79">
        <v>84724.58</v>
      </c>
      <c r="D24" s="80">
        <v>223</v>
      </c>
      <c r="E24" s="80">
        <v>510</v>
      </c>
      <c r="F24" s="80">
        <v>201</v>
      </c>
      <c r="G24" s="80">
        <v>470</v>
      </c>
      <c r="H24" s="80">
        <v>23</v>
      </c>
      <c r="I24" s="80">
        <v>40</v>
      </c>
      <c r="J24" s="76"/>
      <c r="K24" s="76"/>
      <c r="L24" s="76"/>
      <c r="M24" s="76"/>
      <c r="N24" s="76"/>
      <c r="O24" s="76"/>
      <c r="P24" s="76"/>
      <c r="Q24" s="76"/>
      <c r="R24" s="76"/>
      <c r="S24" s="76"/>
      <c r="T24" s="76"/>
      <c r="U24" s="76"/>
      <c r="V24" s="76"/>
      <c r="W24" s="76"/>
      <c r="X24" s="76"/>
      <c r="Y24" s="76"/>
      <c r="Z24" s="76"/>
      <c r="AA24" s="76"/>
    </row>
    <row r="25" spans="1:27" ht="15.75" thickBot="1" x14ac:dyDescent="0.3">
      <c r="A25" s="77" t="s">
        <v>1103</v>
      </c>
      <c r="B25" s="77" t="s">
        <v>11</v>
      </c>
      <c r="C25" s="79">
        <v>177254.92</v>
      </c>
      <c r="D25" s="80">
        <v>464</v>
      </c>
      <c r="E25" s="80">
        <v>1019</v>
      </c>
      <c r="F25" s="80">
        <v>423</v>
      </c>
      <c r="G25" s="80">
        <v>947</v>
      </c>
      <c r="H25" s="80">
        <v>41</v>
      </c>
      <c r="I25" s="80">
        <v>73</v>
      </c>
      <c r="J25" s="76"/>
      <c r="K25" s="76"/>
      <c r="L25" s="76"/>
      <c r="M25" s="76"/>
      <c r="N25" s="76"/>
      <c r="O25" s="76"/>
      <c r="P25" s="76"/>
      <c r="Q25" s="76"/>
      <c r="R25" s="76"/>
      <c r="S25" s="76"/>
      <c r="T25" s="76"/>
      <c r="U25" s="76"/>
      <c r="V25" s="76"/>
      <c r="W25" s="76"/>
      <c r="X25" s="76"/>
      <c r="Y25" s="76"/>
      <c r="Z25" s="76"/>
      <c r="AA25" s="76"/>
    </row>
    <row r="26" spans="1:27" ht="15.75" thickBot="1" x14ac:dyDescent="0.3">
      <c r="A26" s="81" t="s">
        <v>1105</v>
      </c>
      <c r="B26" s="81" t="s">
        <v>174</v>
      </c>
      <c r="C26" s="82">
        <v>87587935.900000006</v>
      </c>
      <c r="D26" s="83">
        <v>254819</v>
      </c>
      <c r="E26" s="83">
        <v>499131</v>
      </c>
      <c r="F26" s="83">
        <v>228761</v>
      </c>
      <c r="G26" s="83">
        <v>453596</v>
      </c>
      <c r="H26" s="83">
        <v>26406</v>
      </c>
      <c r="I26" s="83">
        <v>46318</v>
      </c>
      <c r="J26" s="76"/>
      <c r="K26" s="76"/>
      <c r="L26" s="76"/>
      <c r="M26" s="76"/>
      <c r="N26" s="76"/>
      <c r="O26" s="76"/>
      <c r="P26" s="76"/>
      <c r="Q26" s="76"/>
      <c r="R26" s="76"/>
      <c r="S26" s="76"/>
      <c r="T26" s="76"/>
      <c r="U26" s="76"/>
      <c r="V26" s="76"/>
      <c r="W26" s="76"/>
      <c r="X26" s="76"/>
      <c r="Y26" s="76"/>
      <c r="Z26" s="76"/>
      <c r="AA26" s="76"/>
    </row>
    <row r="27" spans="1:27" ht="15.75" thickBot="1" x14ac:dyDescent="0.3">
      <c r="A27" s="77" t="s">
        <v>1041</v>
      </c>
      <c r="B27" s="77" t="s">
        <v>21</v>
      </c>
      <c r="C27" s="79">
        <v>766097.46</v>
      </c>
      <c r="D27" s="80">
        <v>2507</v>
      </c>
      <c r="E27" s="80">
        <v>4394</v>
      </c>
      <c r="F27" s="80">
        <v>2180</v>
      </c>
      <c r="G27" s="80">
        <v>3825</v>
      </c>
      <c r="H27" s="80">
        <v>331</v>
      </c>
      <c r="I27" s="80">
        <v>576</v>
      </c>
      <c r="J27" s="76"/>
      <c r="K27" s="76"/>
      <c r="L27" s="76"/>
      <c r="M27" s="76"/>
      <c r="N27" s="76"/>
      <c r="O27" s="76"/>
      <c r="P27" s="76"/>
      <c r="Q27" s="76"/>
      <c r="R27" s="76"/>
      <c r="S27" s="76"/>
      <c r="T27" s="76"/>
      <c r="U27" s="76"/>
      <c r="V27" s="76"/>
      <c r="W27" s="76"/>
      <c r="X27" s="76"/>
      <c r="Y27" s="76"/>
      <c r="Z27" s="76"/>
      <c r="AA27" s="76"/>
    </row>
    <row r="28" spans="1:27" ht="15.75" thickBot="1" x14ac:dyDescent="0.3">
      <c r="A28" s="77" t="s">
        <v>1043</v>
      </c>
      <c r="B28" s="77" t="s">
        <v>21</v>
      </c>
      <c r="C28" s="79">
        <v>251226.67</v>
      </c>
      <c r="D28" s="80">
        <v>719</v>
      </c>
      <c r="E28" s="80">
        <v>1462</v>
      </c>
      <c r="F28" s="80">
        <v>657</v>
      </c>
      <c r="G28" s="80">
        <v>1352</v>
      </c>
      <c r="H28" s="80">
        <v>64</v>
      </c>
      <c r="I28" s="80">
        <v>112</v>
      </c>
      <c r="J28" s="76"/>
      <c r="K28" s="76"/>
      <c r="L28" s="76"/>
      <c r="M28" s="76"/>
      <c r="N28" s="76"/>
      <c r="O28" s="76"/>
      <c r="P28" s="76"/>
      <c r="Q28" s="76"/>
      <c r="R28" s="76"/>
      <c r="S28" s="76"/>
      <c r="T28" s="76"/>
      <c r="U28" s="76"/>
      <c r="V28" s="76"/>
      <c r="W28" s="76"/>
      <c r="X28" s="76"/>
      <c r="Y28" s="76"/>
      <c r="Z28" s="76"/>
      <c r="AA28" s="76"/>
    </row>
    <row r="29" spans="1:27" ht="15.75" thickBot="1" x14ac:dyDescent="0.3">
      <c r="A29" s="77" t="s">
        <v>1048</v>
      </c>
      <c r="B29" s="77" t="s">
        <v>21</v>
      </c>
      <c r="C29" s="79">
        <v>283696.98</v>
      </c>
      <c r="D29" s="80">
        <v>964</v>
      </c>
      <c r="E29" s="80">
        <v>1599</v>
      </c>
      <c r="F29" s="80">
        <v>867</v>
      </c>
      <c r="G29" s="80">
        <v>1430</v>
      </c>
      <c r="H29" s="80">
        <v>99</v>
      </c>
      <c r="I29" s="80">
        <v>171</v>
      </c>
      <c r="J29" s="76"/>
      <c r="K29" s="76"/>
      <c r="L29" s="76"/>
      <c r="M29" s="76"/>
      <c r="N29" s="76"/>
      <c r="O29" s="76"/>
      <c r="P29" s="76"/>
      <c r="Q29" s="76"/>
      <c r="R29" s="76"/>
      <c r="S29" s="76"/>
      <c r="T29" s="76"/>
      <c r="U29" s="76"/>
      <c r="V29" s="76"/>
      <c r="W29" s="76"/>
      <c r="X29" s="76"/>
      <c r="Y29" s="76"/>
      <c r="Z29" s="76"/>
      <c r="AA29" s="76"/>
    </row>
    <row r="30" spans="1:27" ht="15.75" thickBot="1" x14ac:dyDescent="0.3">
      <c r="A30" s="77" t="s">
        <v>1051</v>
      </c>
      <c r="B30" s="77" t="s">
        <v>21</v>
      </c>
      <c r="C30" s="79">
        <v>260436.08</v>
      </c>
      <c r="D30" s="80">
        <v>793</v>
      </c>
      <c r="E30" s="80">
        <v>1514</v>
      </c>
      <c r="F30" s="80">
        <v>661</v>
      </c>
      <c r="G30" s="80">
        <v>1283</v>
      </c>
      <c r="H30" s="80">
        <v>134</v>
      </c>
      <c r="I30" s="80">
        <v>234</v>
      </c>
      <c r="J30" s="76"/>
      <c r="K30" s="76"/>
      <c r="L30" s="76"/>
      <c r="M30" s="76"/>
      <c r="N30" s="76"/>
      <c r="O30" s="76"/>
      <c r="P30" s="76"/>
      <c r="Q30" s="76"/>
      <c r="R30" s="76"/>
      <c r="S30" s="76"/>
      <c r="T30" s="76"/>
      <c r="U30" s="76"/>
      <c r="V30" s="76"/>
      <c r="W30" s="76"/>
      <c r="X30" s="76"/>
      <c r="Y30" s="76"/>
      <c r="Z30" s="76"/>
      <c r="AA30" s="76"/>
    </row>
    <row r="31" spans="1:27" ht="15.75" thickBot="1" x14ac:dyDescent="0.3">
      <c r="A31" s="77" t="s">
        <v>1053</v>
      </c>
      <c r="B31" s="77" t="s">
        <v>21</v>
      </c>
      <c r="C31" s="79">
        <v>151646.75</v>
      </c>
      <c r="D31" s="80">
        <v>473</v>
      </c>
      <c r="E31" s="80">
        <v>888</v>
      </c>
      <c r="F31" s="80">
        <v>412</v>
      </c>
      <c r="G31" s="80">
        <v>777</v>
      </c>
      <c r="H31" s="80">
        <v>62</v>
      </c>
      <c r="I31" s="80">
        <v>114</v>
      </c>
      <c r="J31" s="76"/>
      <c r="K31" s="76"/>
      <c r="L31" s="76"/>
      <c r="M31" s="76"/>
      <c r="N31" s="76"/>
      <c r="O31" s="76"/>
      <c r="P31" s="76"/>
      <c r="Q31" s="76"/>
      <c r="R31" s="76"/>
      <c r="S31" s="76"/>
      <c r="T31" s="76"/>
      <c r="U31" s="76"/>
      <c r="V31" s="76"/>
      <c r="W31" s="76"/>
      <c r="X31" s="76"/>
      <c r="Y31" s="76"/>
      <c r="Z31" s="76"/>
      <c r="AA31" s="76"/>
    </row>
    <row r="32" spans="1:27" ht="15.75" thickBot="1" x14ac:dyDescent="0.3">
      <c r="A32" s="77" t="s">
        <v>1055</v>
      </c>
      <c r="B32" s="77" t="s">
        <v>21</v>
      </c>
      <c r="C32" s="79">
        <v>726140.05</v>
      </c>
      <c r="D32" s="80">
        <v>2180</v>
      </c>
      <c r="E32" s="80">
        <v>4231</v>
      </c>
      <c r="F32" s="80">
        <v>2014</v>
      </c>
      <c r="G32" s="80">
        <v>4002</v>
      </c>
      <c r="H32" s="80">
        <v>168</v>
      </c>
      <c r="I32" s="80">
        <v>233</v>
      </c>
      <c r="J32" s="76"/>
      <c r="K32" s="76"/>
      <c r="L32" s="76"/>
      <c r="M32" s="76"/>
      <c r="N32" s="76"/>
      <c r="O32" s="76"/>
      <c r="P32" s="76"/>
      <c r="Q32" s="76"/>
      <c r="R32" s="76"/>
      <c r="S32" s="76"/>
      <c r="T32" s="76"/>
      <c r="U32" s="76"/>
      <c r="V32" s="76"/>
      <c r="W32" s="76"/>
      <c r="X32" s="76"/>
      <c r="Y32" s="76"/>
      <c r="Z32" s="76"/>
      <c r="AA32" s="76"/>
    </row>
    <row r="33" spans="1:27" ht="15.75" thickBot="1" x14ac:dyDescent="0.3">
      <c r="A33" s="77" t="s">
        <v>1059</v>
      </c>
      <c r="B33" s="77" t="s">
        <v>21</v>
      </c>
      <c r="C33" s="79">
        <v>249459.83</v>
      </c>
      <c r="D33" s="80">
        <v>739</v>
      </c>
      <c r="E33" s="80">
        <v>1380</v>
      </c>
      <c r="F33" s="80">
        <v>680</v>
      </c>
      <c r="G33" s="80">
        <v>1270</v>
      </c>
      <c r="H33" s="80">
        <v>61</v>
      </c>
      <c r="I33" s="80">
        <v>113</v>
      </c>
      <c r="J33" s="76"/>
      <c r="K33" s="76"/>
      <c r="L33" s="76"/>
      <c r="M33" s="76"/>
      <c r="N33" s="76"/>
      <c r="O33" s="76"/>
      <c r="P33" s="76"/>
      <c r="Q33" s="76"/>
      <c r="R33" s="76"/>
      <c r="S33" s="76"/>
      <c r="T33" s="76"/>
      <c r="U33" s="76"/>
      <c r="V33" s="76"/>
      <c r="W33" s="76"/>
      <c r="X33" s="76"/>
      <c r="Y33" s="76"/>
      <c r="Z33" s="76"/>
      <c r="AA33" s="76"/>
    </row>
    <row r="34" spans="1:27" ht="15.75" thickBot="1" x14ac:dyDescent="0.3">
      <c r="A34" s="77" t="s">
        <v>1062</v>
      </c>
      <c r="B34" s="77" t="s">
        <v>21</v>
      </c>
      <c r="C34" s="79">
        <v>1246800.92</v>
      </c>
      <c r="D34" s="80">
        <v>3874</v>
      </c>
      <c r="E34" s="80">
        <v>7242</v>
      </c>
      <c r="F34" s="80">
        <v>3482</v>
      </c>
      <c r="G34" s="80">
        <v>6593</v>
      </c>
      <c r="H34" s="80">
        <v>397</v>
      </c>
      <c r="I34" s="80">
        <v>661</v>
      </c>
      <c r="J34" s="76"/>
      <c r="K34" s="76"/>
      <c r="L34" s="76"/>
      <c r="M34" s="76"/>
      <c r="N34" s="76"/>
      <c r="O34" s="76"/>
      <c r="P34" s="76"/>
      <c r="Q34" s="76"/>
      <c r="R34" s="76"/>
      <c r="S34" s="76"/>
      <c r="T34" s="76"/>
      <c r="U34" s="76"/>
      <c r="V34" s="76"/>
      <c r="W34" s="76"/>
      <c r="X34" s="76"/>
      <c r="Y34" s="76"/>
      <c r="Z34" s="76"/>
      <c r="AA34" s="76"/>
    </row>
    <row r="35" spans="1:27" ht="15.75" thickBot="1" x14ac:dyDescent="0.3">
      <c r="A35" s="77" t="s">
        <v>1063</v>
      </c>
      <c r="B35" s="77" t="s">
        <v>21</v>
      </c>
      <c r="C35" s="79">
        <v>732413.57</v>
      </c>
      <c r="D35" s="80">
        <v>2095</v>
      </c>
      <c r="E35" s="80">
        <v>4193</v>
      </c>
      <c r="F35" s="80">
        <v>1896</v>
      </c>
      <c r="G35" s="80">
        <v>3853</v>
      </c>
      <c r="H35" s="80">
        <v>202</v>
      </c>
      <c r="I35" s="80">
        <v>348</v>
      </c>
      <c r="J35" s="76"/>
      <c r="K35" s="76"/>
      <c r="L35" s="76"/>
      <c r="M35" s="76"/>
      <c r="N35" s="76"/>
      <c r="O35" s="76"/>
      <c r="P35" s="76"/>
      <c r="Q35" s="76"/>
      <c r="R35" s="76"/>
      <c r="S35" s="76"/>
      <c r="T35" s="76"/>
      <c r="U35" s="76"/>
      <c r="V35" s="76"/>
      <c r="W35" s="76"/>
      <c r="X35" s="76"/>
      <c r="Y35" s="76"/>
      <c r="Z35" s="76"/>
      <c r="AA35" s="76"/>
    </row>
    <row r="36" spans="1:27" ht="15.75" thickBot="1" x14ac:dyDescent="0.3">
      <c r="A36" s="77" t="s">
        <v>1065</v>
      </c>
      <c r="B36" s="77" t="s">
        <v>21</v>
      </c>
      <c r="C36" s="79">
        <v>92049.919999999998</v>
      </c>
      <c r="D36" s="80">
        <v>290</v>
      </c>
      <c r="E36" s="80">
        <v>525</v>
      </c>
      <c r="F36" s="80">
        <v>273</v>
      </c>
      <c r="G36" s="80">
        <v>497</v>
      </c>
      <c r="H36" s="80">
        <v>17</v>
      </c>
      <c r="I36" s="80">
        <v>28</v>
      </c>
      <c r="J36" s="76"/>
      <c r="K36" s="76"/>
      <c r="L36" s="76"/>
      <c r="M36" s="76"/>
      <c r="N36" s="76"/>
      <c r="O36" s="76"/>
      <c r="P36" s="76"/>
      <c r="Q36" s="76"/>
      <c r="R36" s="76"/>
      <c r="S36" s="76"/>
      <c r="T36" s="76"/>
      <c r="U36" s="76"/>
      <c r="V36" s="76"/>
      <c r="W36" s="76"/>
      <c r="X36" s="76"/>
      <c r="Y36" s="76"/>
      <c r="Z36" s="76"/>
      <c r="AA36" s="76"/>
    </row>
    <row r="37" spans="1:27" ht="15.75" thickBot="1" x14ac:dyDescent="0.3">
      <c r="A37" s="77" t="s">
        <v>1073</v>
      </c>
      <c r="B37" s="77" t="s">
        <v>21</v>
      </c>
      <c r="C37" s="79">
        <v>759353.15</v>
      </c>
      <c r="D37" s="80">
        <v>2207</v>
      </c>
      <c r="E37" s="80">
        <v>4205</v>
      </c>
      <c r="F37" s="80">
        <v>1979</v>
      </c>
      <c r="G37" s="80">
        <v>3765</v>
      </c>
      <c r="H37" s="80">
        <v>231</v>
      </c>
      <c r="I37" s="80">
        <v>446</v>
      </c>
      <c r="J37" s="76"/>
      <c r="K37" s="76"/>
      <c r="L37" s="76"/>
      <c r="M37" s="76"/>
      <c r="N37" s="76"/>
      <c r="O37" s="76"/>
      <c r="P37" s="76"/>
      <c r="Q37" s="76"/>
      <c r="R37" s="76"/>
      <c r="S37" s="76"/>
      <c r="T37" s="76"/>
      <c r="U37" s="76"/>
      <c r="V37" s="76"/>
      <c r="W37" s="76"/>
      <c r="X37" s="76"/>
      <c r="Y37" s="76"/>
      <c r="Z37" s="76"/>
      <c r="AA37" s="76"/>
    </row>
    <row r="38" spans="1:27" ht="15.75" thickBot="1" x14ac:dyDescent="0.3">
      <c r="A38" s="77" t="s">
        <v>1074</v>
      </c>
      <c r="B38" s="77" t="s">
        <v>21</v>
      </c>
      <c r="C38" s="79">
        <v>92303.92</v>
      </c>
      <c r="D38" s="80">
        <v>276</v>
      </c>
      <c r="E38" s="80">
        <v>534</v>
      </c>
      <c r="F38" s="80">
        <v>258</v>
      </c>
      <c r="G38" s="80">
        <v>494</v>
      </c>
      <c r="H38" s="80">
        <v>18</v>
      </c>
      <c r="I38" s="80">
        <v>40</v>
      </c>
      <c r="J38" s="76"/>
      <c r="K38" s="76"/>
      <c r="L38" s="76"/>
      <c r="M38" s="76"/>
      <c r="N38" s="76"/>
      <c r="O38" s="76"/>
      <c r="P38" s="76"/>
      <c r="Q38" s="76"/>
      <c r="R38" s="76"/>
      <c r="S38" s="76"/>
      <c r="T38" s="76"/>
      <c r="U38" s="76"/>
      <c r="V38" s="76"/>
      <c r="W38" s="76"/>
      <c r="X38" s="76"/>
      <c r="Y38" s="76"/>
      <c r="Z38" s="76"/>
      <c r="AA38" s="76"/>
    </row>
    <row r="39" spans="1:27" ht="15.75" thickBot="1" x14ac:dyDescent="0.3">
      <c r="A39" s="77" t="s">
        <v>1078</v>
      </c>
      <c r="B39" s="77" t="s">
        <v>21</v>
      </c>
      <c r="C39" s="79">
        <v>447096.5</v>
      </c>
      <c r="D39" s="80">
        <v>1393</v>
      </c>
      <c r="E39" s="80">
        <v>2584</v>
      </c>
      <c r="F39" s="80">
        <v>1289</v>
      </c>
      <c r="G39" s="80">
        <v>2439</v>
      </c>
      <c r="H39" s="80">
        <v>106</v>
      </c>
      <c r="I39" s="80">
        <v>149</v>
      </c>
      <c r="J39" s="76"/>
      <c r="K39" s="76"/>
      <c r="L39" s="76"/>
      <c r="M39" s="76"/>
      <c r="N39" s="76"/>
      <c r="O39" s="76"/>
      <c r="P39" s="76"/>
      <c r="Q39" s="76"/>
      <c r="R39" s="76"/>
      <c r="S39" s="76"/>
      <c r="T39" s="76"/>
      <c r="U39" s="76"/>
      <c r="V39" s="76"/>
      <c r="W39" s="76"/>
      <c r="X39" s="76"/>
      <c r="Y39" s="76"/>
      <c r="Z39" s="76"/>
      <c r="AA39" s="76"/>
    </row>
    <row r="40" spans="1:27" ht="15.75" thickBot="1" x14ac:dyDescent="0.3">
      <c r="A40" s="77" t="s">
        <v>1082</v>
      </c>
      <c r="B40" s="77" t="s">
        <v>21</v>
      </c>
      <c r="C40" s="79">
        <v>808461.54</v>
      </c>
      <c r="D40" s="80">
        <v>2298</v>
      </c>
      <c r="E40" s="80">
        <v>4690</v>
      </c>
      <c r="F40" s="80">
        <v>2102</v>
      </c>
      <c r="G40" s="80">
        <v>4386</v>
      </c>
      <c r="H40" s="80">
        <v>198</v>
      </c>
      <c r="I40" s="80">
        <v>307</v>
      </c>
      <c r="J40" s="76"/>
      <c r="K40" s="76"/>
      <c r="L40" s="76"/>
      <c r="M40" s="76"/>
      <c r="N40" s="76"/>
      <c r="O40" s="76"/>
      <c r="P40" s="76"/>
      <c r="Q40" s="76"/>
      <c r="R40" s="76"/>
      <c r="S40" s="76"/>
      <c r="T40" s="76"/>
      <c r="U40" s="76"/>
      <c r="V40" s="76"/>
      <c r="W40" s="76"/>
      <c r="X40" s="76"/>
      <c r="Y40" s="76"/>
      <c r="Z40" s="76"/>
      <c r="AA40" s="76"/>
    </row>
    <row r="41" spans="1:27" ht="15.75" thickBot="1" x14ac:dyDescent="0.3">
      <c r="A41" s="77" t="s">
        <v>1083</v>
      </c>
      <c r="B41" s="77" t="s">
        <v>21</v>
      </c>
      <c r="C41" s="79">
        <v>861993.39</v>
      </c>
      <c r="D41" s="80">
        <v>2653</v>
      </c>
      <c r="E41" s="80">
        <v>4989</v>
      </c>
      <c r="F41" s="80">
        <v>2456</v>
      </c>
      <c r="G41" s="80">
        <v>4720</v>
      </c>
      <c r="H41" s="80">
        <v>199</v>
      </c>
      <c r="I41" s="80">
        <v>273</v>
      </c>
      <c r="J41" s="76"/>
      <c r="K41" s="76"/>
      <c r="L41" s="76"/>
      <c r="M41" s="76"/>
      <c r="N41" s="76"/>
      <c r="O41" s="76"/>
      <c r="P41" s="76"/>
      <c r="Q41" s="76"/>
      <c r="R41" s="76"/>
      <c r="S41" s="76"/>
      <c r="T41" s="76"/>
      <c r="U41" s="76"/>
      <c r="V41" s="76"/>
      <c r="W41" s="76"/>
      <c r="X41" s="76"/>
      <c r="Y41" s="76"/>
      <c r="Z41" s="76"/>
      <c r="AA41" s="76"/>
    </row>
    <row r="42" spans="1:27" ht="15.75" thickBot="1" x14ac:dyDescent="0.3">
      <c r="A42" s="77" t="s">
        <v>1084</v>
      </c>
      <c r="B42" s="77" t="s">
        <v>21</v>
      </c>
      <c r="C42" s="79">
        <v>504606.83</v>
      </c>
      <c r="D42" s="80">
        <v>1319</v>
      </c>
      <c r="E42" s="80">
        <v>2957</v>
      </c>
      <c r="F42" s="80">
        <v>1183</v>
      </c>
      <c r="G42" s="80">
        <v>2677</v>
      </c>
      <c r="H42" s="80">
        <v>138</v>
      </c>
      <c r="I42" s="80">
        <v>282</v>
      </c>
      <c r="J42" s="76"/>
      <c r="K42" s="76"/>
      <c r="L42" s="76"/>
      <c r="M42" s="76"/>
      <c r="N42" s="76"/>
      <c r="O42" s="76"/>
      <c r="P42" s="76"/>
      <c r="Q42" s="76"/>
      <c r="R42" s="76"/>
      <c r="S42" s="76"/>
      <c r="T42" s="76"/>
      <c r="U42" s="76"/>
      <c r="V42" s="76"/>
      <c r="W42" s="76"/>
      <c r="X42" s="76"/>
      <c r="Y42" s="76"/>
      <c r="Z42" s="76"/>
      <c r="AA42" s="76"/>
    </row>
    <row r="43" spans="1:27" ht="15.75" thickBot="1" x14ac:dyDescent="0.3">
      <c r="A43" s="77" t="s">
        <v>1085</v>
      </c>
      <c r="B43" s="77" t="s">
        <v>21</v>
      </c>
      <c r="C43" s="79">
        <v>730376.58</v>
      </c>
      <c r="D43" s="80">
        <v>2157</v>
      </c>
      <c r="E43" s="80">
        <v>4291</v>
      </c>
      <c r="F43" s="80">
        <v>1910</v>
      </c>
      <c r="G43" s="80">
        <v>3926</v>
      </c>
      <c r="H43" s="80">
        <v>249</v>
      </c>
      <c r="I43" s="80">
        <v>369</v>
      </c>
      <c r="J43" s="76"/>
      <c r="K43" s="76"/>
      <c r="L43" s="76"/>
      <c r="M43" s="76"/>
      <c r="N43" s="76"/>
      <c r="O43" s="76"/>
      <c r="P43" s="76"/>
      <c r="Q43" s="76"/>
      <c r="R43" s="76"/>
      <c r="S43" s="76"/>
      <c r="T43" s="76"/>
      <c r="U43" s="76"/>
      <c r="V43" s="76"/>
      <c r="W43" s="76"/>
      <c r="X43" s="76"/>
      <c r="Y43" s="76"/>
      <c r="Z43" s="76"/>
      <c r="AA43" s="76"/>
    </row>
    <row r="44" spans="1:27" ht="15.75" thickBot="1" x14ac:dyDescent="0.3">
      <c r="A44" s="77" t="s">
        <v>1086</v>
      </c>
      <c r="B44" s="77" t="s">
        <v>21</v>
      </c>
      <c r="C44" s="79">
        <v>35953.83</v>
      </c>
      <c r="D44" s="80">
        <v>126</v>
      </c>
      <c r="E44" s="80">
        <v>201</v>
      </c>
      <c r="F44" s="80">
        <v>109</v>
      </c>
      <c r="G44" s="80">
        <v>181</v>
      </c>
      <c r="H44" s="80">
        <v>17</v>
      </c>
      <c r="I44" s="80">
        <v>20</v>
      </c>
      <c r="J44" s="76"/>
      <c r="K44" s="76"/>
      <c r="L44" s="76"/>
      <c r="M44" s="76"/>
      <c r="N44" s="76"/>
      <c r="O44" s="76"/>
      <c r="P44" s="76"/>
      <c r="Q44" s="76"/>
      <c r="R44" s="76"/>
      <c r="S44" s="76"/>
      <c r="T44" s="76"/>
      <c r="U44" s="76"/>
      <c r="V44" s="76"/>
      <c r="W44" s="76"/>
      <c r="X44" s="76"/>
      <c r="Y44" s="76"/>
      <c r="Z44" s="76"/>
      <c r="AA44" s="76"/>
    </row>
    <row r="45" spans="1:27" ht="15.75" thickBot="1" x14ac:dyDescent="0.3">
      <c r="A45" s="77" t="s">
        <v>1088</v>
      </c>
      <c r="B45" s="77" t="s">
        <v>21</v>
      </c>
      <c r="C45" s="79">
        <v>76789</v>
      </c>
      <c r="D45" s="80">
        <v>217</v>
      </c>
      <c r="E45" s="80">
        <v>456</v>
      </c>
      <c r="F45" s="80">
        <v>199</v>
      </c>
      <c r="G45" s="80">
        <v>429</v>
      </c>
      <c r="H45" s="80">
        <v>18</v>
      </c>
      <c r="I45" s="80">
        <v>28</v>
      </c>
      <c r="J45" s="76"/>
      <c r="K45" s="76"/>
      <c r="L45" s="76"/>
      <c r="M45" s="76"/>
      <c r="N45" s="76"/>
      <c r="O45" s="76"/>
      <c r="P45" s="76"/>
      <c r="Q45" s="76"/>
      <c r="R45" s="76"/>
      <c r="S45" s="76"/>
      <c r="T45" s="76"/>
      <c r="U45" s="76"/>
      <c r="V45" s="76"/>
      <c r="W45" s="76"/>
      <c r="X45" s="76"/>
      <c r="Y45" s="76"/>
      <c r="Z45" s="76"/>
      <c r="AA45" s="76"/>
    </row>
    <row r="46" spans="1:27" ht="15.75" thickBot="1" x14ac:dyDescent="0.3">
      <c r="A46" s="77" t="s">
        <v>1089</v>
      </c>
      <c r="B46" s="77" t="s">
        <v>21</v>
      </c>
      <c r="C46" s="79">
        <v>66770.58</v>
      </c>
      <c r="D46" s="80">
        <v>259</v>
      </c>
      <c r="E46" s="80">
        <v>365</v>
      </c>
      <c r="F46" s="80">
        <v>248</v>
      </c>
      <c r="G46" s="80">
        <v>352</v>
      </c>
      <c r="H46" s="80">
        <v>10</v>
      </c>
      <c r="I46" s="80">
        <v>13</v>
      </c>
      <c r="J46" s="76"/>
      <c r="K46" s="76"/>
      <c r="L46" s="76"/>
      <c r="M46" s="76"/>
      <c r="N46" s="76"/>
      <c r="O46" s="76"/>
      <c r="P46" s="76"/>
      <c r="Q46" s="76"/>
      <c r="R46" s="76"/>
      <c r="S46" s="76"/>
      <c r="T46" s="76"/>
      <c r="U46" s="76"/>
      <c r="V46" s="76"/>
      <c r="W46" s="76"/>
      <c r="X46" s="76"/>
      <c r="Y46" s="76"/>
      <c r="Z46" s="76"/>
      <c r="AA46" s="76"/>
    </row>
    <row r="47" spans="1:27" ht="15.75" thickBot="1" x14ac:dyDescent="0.3">
      <c r="A47" s="77" t="s">
        <v>1090</v>
      </c>
      <c r="B47" s="77" t="s">
        <v>21</v>
      </c>
      <c r="C47" s="79">
        <v>420436.02</v>
      </c>
      <c r="D47" s="80">
        <v>1226</v>
      </c>
      <c r="E47" s="80">
        <v>2452</v>
      </c>
      <c r="F47" s="80">
        <v>1051</v>
      </c>
      <c r="G47" s="80">
        <v>2108</v>
      </c>
      <c r="H47" s="80">
        <v>179</v>
      </c>
      <c r="I47" s="80">
        <v>350</v>
      </c>
      <c r="J47" s="76"/>
      <c r="K47" s="76"/>
      <c r="L47" s="76"/>
      <c r="M47" s="76"/>
      <c r="N47" s="76"/>
      <c r="O47" s="76"/>
      <c r="P47" s="76"/>
      <c r="Q47" s="76"/>
      <c r="R47" s="76"/>
      <c r="S47" s="76"/>
      <c r="T47" s="76"/>
      <c r="U47" s="76"/>
      <c r="V47" s="76"/>
      <c r="W47" s="76"/>
      <c r="X47" s="76"/>
      <c r="Y47" s="76"/>
      <c r="Z47" s="76"/>
      <c r="AA47" s="76"/>
    </row>
    <row r="48" spans="1:27" ht="15.75" thickBot="1" x14ac:dyDescent="0.3">
      <c r="A48" s="77" t="s">
        <v>1093</v>
      </c>
      <c r="B48" s="77" t="s">
        <v>21</v>
      </c>
      <c r="C48" s="79">
        <v>387393.5</v>
      </c>
      <c r="D48" s="80">
        <v>1174</v>
      </c>
      <c r="E48" s="80">
        <v>2252</v>
      </c>
      <c r="F48" s="80">
        <v>1009</v>
      </c>
      <c r="G48" s="80">
        <v>2027</v>
      </c>
      <c r="H48" s="80">
        <v>166</v>
      </c>
      <c r="I48" s="80">
        <v>227</v>
      </c>
      <c r="J48" s="76"/>
      <c r="K48" s="76"/>
      <c r="L48" s="76"/>
      <c r="M48" s="76"/>
      <c r="N48" s="76"/>
      <c r="O48" s="76"/>
      <c r="P48" s="76"/>
      <c r="Q48" s="76"/>
      <c r="R48" s="76"/>
      <c r="S48" s="76"/>
      <c r="T48" s="76"/>
      <c r="U48" s="76"/>
      <c r="V48" s="76"/>
      <c r="W48" s="76"/>
      <c r="X48" s="76"/>
      <c r="Y48" s="76"/>
      <c r="Z48" s="76"/>
      <c r="AA48" s="76"/>
    </row>
    <row r="49" spans="1:27" ht="15.75" thickBot="1" x14ac:dyDescent="0.3">
      <c r="A49" s="77" t="s">
        <v>1094</v>
      </c>
      <c r="B49" s="77" t="s">
        <v>21</v>
      </c>
      <c r="C49" s="79">
        <v>121870.33</v>
      </c>
      <c r="D49" s="80">
        <v>436</v>
      </c>
      <c r="E49" s="80">
        <v>693</v>
      </c>
      <c r="F49" s="80">
        <v>415</v>
      </c>
      <c r="G49" s="80">
        <v>655</v>
      </c>
      <c r="H49" s="80">
        <v>21</v>
      </c>
      <c r="I49" s="80">
        <v>39</v>
      </c>
      <c r="J49" s="76"/>
      <c r="K49" s="76"/>
      <c r="L49" s="76"/>
      <c r="M49" s="76"/>
      <c r="N49" s="76"/>
      <c r="O49" s="76"/>
      <c r="P49" s="76"/>
      <c r="Q49" s="76"/>
      <c r="R49" s="76"/>
      <c r="S49" s="76"/>
      <c r="T49" s="76"/>
      <c r="U49" s="76"/>
      <c r="V49" s="76"/>
      <c r="W49" s="76"/>
      <c r="X49" s="76"/>
      <c r="Y49" s="76"/>
      <c r="Z49" s="76"/>
      <c r="AA49" s="76"/>
    </row>
    <row r="50" spans="1:27" ht="15.75" thickBot="1" x14ac:dyDescent="0.3">
      <c r="A50" s="77" t="s">
        <v>1099</v>
      </c>
      <c r="B50" s="77" t="s">
        <v>21</v>
      </c>
      <c r="C50" s="79">
        <v>138590</v>
      </c>
      <c r="D50" s="80">
        <v>476</v>
      </c>
      <c r="E50" s="80">
        <v>737</v>
      </c>
      <c r="F50" s="80">
        <v>448</v>
      </c>
      <c r="G50" s="80">
        <v>691</v>
      </c>
      <c r="H50" s="80">
        <v>28</v>
      </c>
      <c r="I50" s="80">
        <v>47</v>
      </c>
      <c r="J50" s="76"/>
      <c r="K50" s="76"/>
      <c r="L50" s="76"/>
      <c r="M50" s="76"/>
      <c r="N50" s="76"/>
      <c r="O50" s="76"/>
      <c r="P50" s="76"/>
      <c r="Q50" s="76"/>
      <c r="R50" s="76"/>
      <c r="S50" s="76"/>
      <c r="T50" s="76"/>
      <c r="U50" s="76"/>
      <c r="V50" s="76"/>
      <c r="W50" s="76"/>
      <c r="X50" s="76"/>
      <c r="Y50" s="76"/>
      <c r="Z50" s="76"/>
      <c r="AA50" s="76"/>
    </row>
    <row r="51" spans="1:27" ht="15.75" thickBot="1" x14ac:dyDescent="0.3">
      <c r="A51" s="77" t="s">
        <v>1040</v>
      </c>
      <c r="B51" s="77" t="s">
        <v>17</v>
      </c>
      <c r="C51" s="79">
        <v>8554838.6300000008</v>
      </c>
      <c r="D51" s="80">
        <v>22255</v>
      </c>
      <c r="E51" s="80">
        <v>48740</v>
      </c>
      <c r="F51" s="80">
        <v>20250</v>
      </c>
      <c r="G51" s="80">
        <v>44975</v>
      </c>
      <c r="H51" s="80">
        <v>2035</v>
      </c>
      <c r="I51" s="80">
        <v>3843</v>
      </c>
      <c r="J51" s="76"/>
      <c r="K51" s="76"/>
      <c r="L51" s="76"/>
      <c r="M51" s="76"/>
      <c r="N51" s="76"/>
      <c r="O51" s="76"/>
      <c r="P51" s="76"/>
      <c r="Q51" s="76"/>
      <c r="R51" s="76"/>
      <c r="S51" s="76"/>
      <c r="T51" s="76"/>
      <c r="U51" s="76"/>
      <c r="V51" s="76"/>
      <c r="W51" s="76"/>
      <c r="X51" s="76"/>
      <c r="Y51" s="76"/>
      <c r="Z51" s="76"/>
      <c r="AA51" s="76"/>
    </row>
    <row r="52" spans="1:27" ht="15.75" thickBot="1" x14ac:dyDescent="0.3">
      <c r="A52" s="77" t="s">
        <v>1042</v>
      </c>
      <c r="B52" s="77" t="s">
        <v>17</v>
      </c>
      <c r="C52" s="79">
        <v>8796163.5099999998</v>
      </c>
      <c r="D52" s="80">
        <v>24019</v>
      </c>
      <c r="E52" s="80">
        <v>50401</v>
      </c>
      <c r="F52" s="80">
        <v>21256</v>
      </c>
      <c r="G52" s="80">
        <v>45588</v>
      </c>
      <c r="H52" s="80">
        <v>2796</v>
      </c>
      <c r="I52" s="80">
        <v>4887</v>
      </c>
      <c r="J52" s="76"/>
      <c r="K52" s="76"/>
      <c r="L52" s="76"/>
      <c r="M52" s="76"/>
      <c r="N52" s="76"/>
      <c r="O52" s="76"/>
      <c r="P52" s="76"/>
      <c r="Q52" s="76"/>
      <c r="R52" s="76"/>
      <c r="S52" s="76"/>
      <c r="T52" s="76"/>
      <c r="U52" s="76"/>
      <c r="V52" s="76"/>
      <c r="W52" s="76"/>
      <c r="X52" s="76"/>
      <c r="Y52" s="76"/>
      <c r="Z52" s="76"/>
      <c r="AA52" s="76"/>
    </row>
    <row r="53" spans="1:27" ht="15.75" thickBot="1" x14ac:dyDescent="0.3">
      <c r="A53" s="77" t="s">
        <v>1046</v>
      </c>
      <c r="B53" s="77" t="s">
        <v>17</v>
      </c>
      <c r="C53" s="79">
        <v>2819948.53</v>
      </c>
      <c r="D53" s="80">
        <v>8968</v>
      </c>
      <c r="E53" s="80">
        <v>15884</v>
      </c>
      <c r="F53" s="80">
        <v>7957</v>
      </c>
      <c r="G53" s="80">
        <v>14181</v>
      </c>
      <c r="H53" s="80">
        <v>1023</v>
      </c>
      <c r="I53" s="80">
        <v>1731</v>
      </c>
      <c r="J53" s="76"/>
      <c r="K53" s="76"/>
      <c r="L53" s="76"/>
      <c r="M53" s="76"/>
      <c r="N53" s="76"/>
      <c r="O53" s="76"/>
      <c r="P53" s="76"/>
      <c r="Q53" s="76"/>
      <c r="R53" s="76"/>
      <c r="S53" s="76"/>
      <c r="T53" s="76"/>
      <c r="U53" s="76"/>
      <c r="V53" s="76"/>
      <c r="W53" s="76"/>
      <c r="X53" s="76"/>
      <c r="Y53" s="76"/>
      <c r="Z53" s="76"/>
      <c r="AA53" s="76"/>
    </row>
    <row r="54" spans="1:27" ht="15.75" thickBot="1" x14ac:dyDescent="0.3">
      <c r="A54" s="77" t="s">
        <v>1047</v>
      </c>
      <c r="B54" s="77" t="s">
        <v>17</v>
      </c>
      <c r="C54" s="79">
        <v>417767.31</v>
      </c>
      <c r="D54" s="80">
        <v>1224</v>
      </c>
      <c r="E54" s="80">
        <v>2374</v>
      </c>
      <c r="F54" s="80">
        <v>1101</v>
      </c>
      <c r="G54" s="80">
        <v>2191</v>
      </c>
      <c r="H54" s="80">
        <v>124</v>
      </c>
      <c r="I54" s="80">
        <v>185</v>
      </c>
      <c r="J54" s="76"/>
      <c r="K54" s="76"/>
      <c r="L54" s="76"/>
      <c r="M54" s="76"/>
      <c r="N54" s="76"/>
      <c r="O54" s="76"/>
      <c r="P54" s="76"/>
      <c r="Q54" s="76"/>
      <c r="R54" s="76"/>
      <c r="S54" s="76"/>
      <c r="T54" s="76"/>
      <c r="U54" s="76"/>
      <c r="V54" s="76"/>
      <c r="W54" s="76"/>
      <c r="X54" s="76"/>
      <c r="Y54" s="76"/>
      <c r="Z54" s="76"/>
      <c r="AA54" s="76"/>
    </row>
    <row r="55" spans="1:27" ht="15.75" thickBot="1" x14ac:dyDescent="0.3">
      <c r="A55" s="77" t="s">
        <v>1050</v>
      </c>
      <c r="B55" s="77" t="s">
        <v>17</v>
      </c>
      <c r="C55" s="79">
        <v>102923.75</v>
      </c>
      <c r="D55" s="80">
        <v>380</v>
      </c>
      <c r="E55" s="80">
        <v>573</v>
      </c>
      <c r="F55" s="80">
        <v>341</v>
      </c>
      <c r="G55" s="80">
        <v>523</v>
      </c>
      <c r="H55" s="80">
        <v>39</v>
      </c>
      <c r="I55" s="80">
        <v>50</v>
      </c>
      <c r="J55" s="76"/>
      <c r="K55" s="76"/>
      <c r="L55" s="76"/>
      <c r="M55" s="76"/>
      <c r="N55" s="76"/>
      <c r="O55" s="76"/>
      <c r="P55" s="76"/>
      <c r="Q55" s="76"/>
      <c r="R55" s="76"/>
      <c r="S55" s="76"/>
      <c r="T55" s="76"/>
      <c r="U55" s="76"/>
      <c r="V55" s="76"/>
      <c r="W55" s="76"/>
      <c r="X55" s="76"/>
      <c r="Y55" s="76"/>
      <c r="Z55" s="76"/>
      <c r="AA55" s="76"/>
    </row>
    <row r="56" spans="1:27" ht="15.75" thickBot="1" x14ac:dyDescent="0.3">
      <c r="A56" s="77" t="s">
        <v>1056</v>
      </c>
      <c r="B56" s="77" t="s">
        <v>17</v>
      </c>
      <c r="C56" s="79">
        <v>14371559.310000001</v>
      </c>
      <c r="D56" s="80">
        <v>44039</v>
      </c>
      <c r="E56" s="80">
        <v>80667</v>
      </c>
      <c r="F56" s="80">
        <v>38104</v>
      </c>
      <c r="G56" s="80">
        <v>71221</v>
      </c>
      <c r="H56" s="80">
        <v>6007</v>
      </c>
      <c r="I56" s="80">
        <v>9591</v>
      </c>
      <c r="J56" s="76"/>
      <c r="K56" s="76"/>
      <c r="L56" s="76"/>
      <c r="M56" s="76"/>
      <c r="N56" s="76"/>
      <c r="O56" s="76"/>
      <c r="P56" s="76"/>
      <c r="Q56" s="76"/>
      <c r="R56" s="76"/>
      <c r="S56" s="76"/>
      <c r="T56" s="76"/>
      <c r="U56" s="76"/>
      <c r="V56" s="76"/>
      <c r="W56" s="76"/>
      <c r="X56" s="76"/>
      <c r="Y56" s="76"/>
      <c r="Z56" s="76"/>
      <c r="AA56" s="76"/>
    </row>
    <row r="57" spans="1:27" ht="15.75" thickBot="1" x14ac:dyDescent="0.3">
      <c r="A57" s="77" t="s">
        <v>1058</v>
      </c>
      <c r="B57" s="77" t="s">
        <v>17</v>
      </c>
      <c r="C57" s="79">
        <v>1064543.48</v>
      </c>
      <c r="D57" s="80">
        <v>3022</v>
      </c>
      <c r="E57" s="80">
        <v>6129</v>
      </c>
      <c r="F57" s="80">
        <v>2786</v>
      </c>
      <c r="G57" s="80">
        <v>5758</v>
      </c>
      <c r="H57" s="80">
        <v>239</v>
      </c>
      <c r="I57" s="80">
        <v>377</v>
      </c>
      <c r="J57" s="76"/>
      <c r="K57" s="76"/>
      <c r="L57" s="76"/>
      <c r="M57" s="76"/>
      <c r="N57" s="76"/>
      <c r="O57" s="76"/>
      <c r="P57" s="76"/>
      <c r="Q57" s="76"/>
      <c r="R57" s="76"/>
      <c r="S57" s="76"/>
      <c r="T57" s="76"/>
      <c r="U57" s="76"/>
      <c r="V57" s="76"/>
      <c r="W57" s="76"/>
      <c r="X57" s="76"/>
      <c r="Y57" s="76"/>
      <c r="Z57" s="76"/>
      <c r="AA57" s="76"/>
    </row>
    <row r="58" spans="1:27" ht="15.75" thickBot="1" x14ac:dyDescent="0.3">
      <c r="A58" s="77" t="s">
        <v>1060</v>
      </c>
      <c r="B58" s="77" t="s">
        <v>17</v>
      </c>
      <c r="C58" s="79">
        <v>13054677.01</v>
      </c>
      <c r="D58" s="80">
        <v>37277</v>
      </c>
      <c r="E58" s="80">
        <v>74587</v>
      </c>
      <c r="F58" s="80">
        <v>34193</v>
      </c>
      <c r="G58" s="80">
        <v>68269</v>
      </c>
      <c r="H58" s="80">
        <v>3137</v>
      </c>
      <c r="I58" s="80">
        <v>6452</v>
      </c>
      <c r="J58" s="76"/>
      <c r="K58" s="76"/>
      <c r="L58" s="76"/>
      <c r="M58" s="76"/>
      <c r="N58" s="76"/>
      <c r="O58" s="76"/>
      <c r="P58" s="76"/>
      <c r="Q58" s="76"/>
      <c r="R58" s="76"/>
      <c r="S58" s="76"/>
      <c r="T58" s="76"/>
      <c r="U58" s="76"/>
      <c r="V58" s="76"/>
      <c r="W58" s="76"/>
      <c r="X58" s="76"/>
      <c r="Y58" s="76"/>
      <c r="Z58" s="76"/>
      <c r="AA58" s="76"/>
    </row>
    <row r="59" spans="1:27" ht="15.75" thickBot="1" x14ac:dyDescent="0.3">
      <c r="A59" s="77" t="s">
        <v>1061</v>
      </c>
      <c r="B59" s="77" t="s">
        <v>17</v>
      </c>
      <c r="C59" s="79">
        <v>157940</v>
      </c>
      <c r="D59" s="80">
        <v>428</v>
      </c>
      <c r="E59" s="80">
        <v>923</v>
      </c>
      <c r="F59" s="80">
        <v>403</v>
      </c>
      <c r="G59" s="80">
        <v>876</v>
      </c>
      <c r="H59" s="80">
        <v>25</v>
      </c>
      <c r="I59" s="80">
        <v>48</v>
      </c>
      <c r="J59" s="76"/>
      <c r="K59" s="76"/>
      <c r="L59" s="76"/>
      <c r="M59" s="76"/>
      <c r="N59" s="76"/>
      <c r="O59" s="76"/>
      <c r="P59" s="76"/>
      <c r="Q59" s="76"/>
      <c r="R59" s="76"/>
      <c r="S59" s="76"/>
      <c r="T59" s="76"/>
      <c r="U59" s="76"/>
      <c r="V59" s="76"/>
      <c r="W59" s="76"/>
      <c r="X59" s="76"/>
      <c r="Y59" s="76"/>
      <c r="Z59" s="76"/>
      <c r="AA59" s="76"/>
    </row>
    <row r="60" spans="1:27" ht="15.75" thickBot="1" x14ac:dyDescent="0.3">
      <c r="A60" s="77" t="s">
        <v>1064</v>
      </c>
      <c r="B60" s="77" t="s">
        <v>17</v>
      </c>
      <c r="C60" s="79">
        <v>91331.75</v>
      </c>
      <c r="D60" s="80">
        <v>287</v>
      </c>
      <c r="E60" s="80">
        <v>524</v>
      </c>
      <c r="F60" s="80">
        <v>269</v>
      </c>
      <c r="G60" s="80">
        <v>494</v>
      </c>
      <c r="H60" s="80">
        <v>19</v>
      </c>
      <c r="I60" s="80">
        <v>31</v>
      </c>
      <c r="J60" s="76"/>
      <c r="K60" s="76"/>
      <c r="L60" s="76"/>
      <c r="M60" s="76"/>
      <c r="N60" s="76"/>
      <c r="O60" s="76"/>
      <c r="P60" s="76"/>
      <c r="Q60" s="76"/>
      <c r="R60" s="76"/>
      <c r="S60" s="76"/>
      <c r="T60" s="76"/>
      <c r="U60" s="76"/>
      <c r="V60" s="76"/>
      <c r="W60" s="76"/>
      <c r="X60" s="76"/>
      <c r="Y60" s="76"/>
      <c r="Z60" s="76"/>
      <c r="AA60" s="76"/>
    </row>
    <row r="61" spans="1:27" ht="15.75" thickBot="1" x14ac:dyDescent="0.3">
      <c r="A61" s="77" t="s">
        <v>1070</v>
      </c>
      <c r="B61" s="77" t="s">
        <v>17</v>
      </c>
      <c r="C61" s="79">
        <v>5334255.7699999996</v>
      </c>
      <c r="D61" s="80">
        <v>15813</v>
      </c>
      <c r="E61" s="80">
        <v>30016</v>
      </c>
      <c r="F61" s="80">
        <v>14262</v>
      </c>
      <c r="G61" s="80">
        <v>27547</v>
      </c>
      <c r="H61" s="80">
        <v>1574</v>
      </c>
      <c r="I61" s="80">
        <v>2523</v>
      </c>
      <c r="J61" s="76"/>
      <c r="K61" s="76"/>
      <c r="L61" s="76"/>
      <c r="M61" s="76"/>
      <c r="N61" s="76"/>
      <c r="O61" s="76"/>
      <c r="P61" s="76"/>
      <c r="Q61" s="76"/>
      <c r="R61" s="76"/>
      <c r="S61" s="76"/>
      <c r="T61" s="76"/>
      <c r="U61" s="76"/>
      <c r="V61" s="76"/>
      <c r="W61" s="76"/>
      <c r="X61" s="76"/>
      <c r="Y61" s="76"/>
      <c r="Z61" s="76"/>
      <c r="AA61" s="76"/>
    </row>
    <row r="62" spans="1:27" ht="15.75" thickBot="1" x14ac:dyDescent="0.3">
      <c r="A62" s="77" t="s">
        <v>1075</v>
      </c>
      <c r="B62" s="77" t="s">
        <v>17</v>
      </c>
      <c r="C62" s="79">
        <v>4414735.12</v>
      </c>
      <c r="D62" s="80">
        <v>13254</v>
      </c>
      <c r="E62" s="80">
        <v>25007</v>
      </c>
      <c r="F62" s="80">
        <v>12124</v>
      </c>
      <c r="G62" s="80">
        <v>22890</v>
      </c>
      <c r="H62" s="80">
        <v>1144</v>
      </c>
      <c r="I62" s="80">
        <v>2147</v>
      </c>
      <c r="J62" s="76"/>
      <c r="K62" s="76"/>
      <c r="L62" s="76"/>
      <c r="M62" s="76"/>
      <c r="N62" s="76"/>
      <c r="O62" s="76"/>
      <c r="P62" s="76"/>
      <c r="Q62" s="76"/>
      <c r="R62" s="76"/>
      <c r="S62" s="76"/>
      <c r="T62" s="76"/>
      <c r="U62" s="76"/>
      <c r="V62" s="76"/>
      <c r="W62" s="76"/>
      <c r="X62" s="76"/>
      <c r="Y62" s="76"/>
      <c r="Z62" s="76"/>
      <c r="AA62" s="76"/>
    </row>
    <row r="63" spans="1:27" ht="15.75" thickBot="1" x14ac:dyDescent="0.3">
      <c r="A63" s="77" t="s">
        <v>1079</v>
      </c>
      <c r="B63" s="77" t="s">
        <v>17</v>
      </c>
      <c r="C63" s="79">
        <v>3296572.18</v>
      </c>
      <c r="D63" s="80">
        <v>9772</v>
      </c>
      <c r="E63" s="80">
        <v>18919</v>
      </c>
      <c r="F63" s="80">
        <v>8953</v>
      </c>
      <c r="G63" s="80">
        <v>17485</v>
      </c>
      <c r="H63" s="80">
        <v>831</v>
      </c>
      <c r="I63" s="80">
        <v>1460</v>
      </c>
      <c r="J63" s="76"/>
      <c r="K63" s="76"/>
      <c r="L63" s="76"/>
      <c r="M63" s="76"/>
      <c r="N63" s="76"/>
      <c r="O63" s="76"/>
      <c r="P63" s="76"/>
      <c r="Q63" s="76"/>
      <c r="R63" s="76"/>
      <c r="S63" s="76"/>
      <c r="T63" s="76"/>
      <c r="U63" s="76"/>
      <c r="V63" s="76"/>
      <c r="W63" s="76"/>
      <c r="X63" s="76"/>
      <c r="Y63" s="76"/>
      <c r="Z63" s="76"/>
      <c r="AA63" s="76"/>
    </row>
    <row r="64" spans="1:27" ht="15.75" thickBot="1" x14ac:dyDescent="0.3">
      <c r="A64" s="77" t="s">
        <v>1087</v>
      </c>
      <c r="B64" s="77" t="s">
        <v>17</v>
      </c>
      <c r="C64" s="79">
        <v>197395.42</v>
      </c>
      <c r="D64" s="80">
        <v>641</v>
      </c>
      <c r="E64" s="80">
        <v>1123</v>
      </c>
      <c r="F64" s="80">
        <v>584</v>
      </c>
      <c r="G64" s="80">
        <v>1038</v>
      </c>
      <c r="H64" s="80">
        <v>58</v>
      </c>
      <c r="I64" s="80">
        <v>87</v>
      </c>
      <c r="J64" s="76"/>
      <c r="K64" s="76"/>
      <c r="L64" s="76"/>
      <c r="M64" s="76"/>
      <c r="N64" s="76"/>
      <c r="O64" s="76"/>
      <c r="P64" s="76"/>
      <c r="Q64" s="76"/>
      <c r="R64" s="76"/>
      <c r="S64" s="76"/>
      <c r="T64" s="76"/>
      <c r="U64" s="76"/>
      <c r="V64" s="76"/>
      <c r="W64" s="76"/>
      <c r="X64" s="76"/>
      <c r="Y64" s="76"/>
      <c r="Z64" s="76"/>
      <c r="AA64" s="76"/>
    </row>
    <row r="65" spans="1:27" ht="15.75" thickBot="1" x14ac:dyDescent="0.3">
      <c r="A65" s="77" t="s">
        <v>1091</v>
      </c>
      <c r="B65" s="77" t="s">
        <v>17</v>
      </c>
      <c r="C65" s="79">
        <v>6829137.3799999999</v>
      </c>
      <c r="D65" s="80">
        <v>20294</v>
      </c>
      <c r="E65" s="80">
        <v>38976</v>
      </c>
      <c r="F65" s="80">
        <v>18145</v>
      </c>
      <c r="G65" s="80">
        <v>35156</v>
      </c>
      <c r="H65" s="80">
        <v>2177</v>
      </c>
      <c r="I65" s="80">
        <v>3885</v>
      </c>
      <c r="J65" s="76"/>
      <c r="K65" s="76"/>
      <c r="L65" s="76"/>
      <c r="M65" s="76"/>
      <c r="N65" s="76"/>
      <c r="O65" s="76"/>
      <c r="P65" s="76"/>
      <c r="Q65" s="76"/>
      <c r="R65" s="76"/>
      <c r="S65" s="76"/>
      <c r="T65" s="76"/>
      <c r="U65" s="76"/>
      <c r="V65" s="76"/>
      <c r="W65" s="76"/>
      <c r="X65" s="76"/>
      <c r="Y65" s="76"/>
      <c r="Z65" s="76"/>
      <c r="AA65" s="76"/>
    </row>
    <row r="66" spans="1:27" ht="15.75" thickBot="1" x14ac:dyDescent="0.3">
      <c r="A66" s="77" t="s">
        <v>1100</v>
      </c>
      <c r="B66" s="77" t="s">
        <v>17</v>
      </c>
      <c r="C66" s="79">
        <v>403412</v>
      </c>
      <c r="D66" s="80">
        <v>1259</v>
      </c>
      <c r="E66" s="80">
        <v>2313</v>
      </c>
      <c r="F66" s="80">
        <v>1151</v>
      </c>
      <c r="G66" s="80">
        <v>2118</v>
      </c>
      <c r="H66" s="80">
        <v>110</v>
      </c>
      <c r="I66" s="80">
        <v>198</v>
      </c>
      <c r="J66" s="76"/>
      <c r="K66" s="76"/>
      <c r="L66" s="76"/>
      <c r="M66" s="76"/>
      <c r="N66" s="76"/>
      <c r="O66" s="76"/>
      <c r="P66" s="76"/>
      <c r="Q66" s="76"/>
      <c r="R66" s="76"/>
      <c r="S66" s="76"/>
      <c r="T66" s="76"/>
      <c r="U66" s="76"/>
      <c r="V66" s="76"/>
      <c r="W66" s="76"/>
      <c r="X66" s="76"/>
      <c r="Y66" s="76"/>
      <c r="Z66" s="76"/>
      <c r="AA66" s="76"/>
    </row>
    <row r="67" spans="1:27" ht="15.75" thickBot="1" x14ac:dyDescent="0.3">
      <c r="A67" s="77" t="s">
        <v>1102</v>
      </c>
      <c r="B67" s="77" t="s">
        <v>17</v>
      </c>
      <c r="C67" s="79">
        <v>4474365.38</v>
      </c>
      <c r="D67" s="80">
        <v>11774</v>
      </c>
      <c r="E67" s="80">
        <v>25865</v>
      </c>
      <c r="F67" s="80">
        <v>10847</v>
      </c>
      <c r="G67" s="80">
        <v>23949</v>
      </c>
      <c r="H67" s="80">
        <v>940</v>
      </c>
      <c r="I67" s="80">
        <v>1945</v>
      </c>
      <c r="J67" s="76"/>
      <c r="K67" s="76"/>
      <c r="L67" s="76"/>
      <c r="M67" s="76"/>
      <c r="N67" s="76"/>
      <c r="O67" s="76"/>
      <c r="P67" s="76"/>
      <c r="Q67" s="76"/>
      <c r="R67" s="76"/>
      <c r="S67" s="76"/>
      <c r="T67" s="76"/>
      <c r="U67" s="76"/>
      <c r="V67" s="76"/>
      <c r="W67" s="76"/>
      <c r="X67" s="76"/>
      <c r="Y67" s="76"/>
      <c r="Z67" s="76"/>
      <c r="AA67" s="76"/>
    </row>
    <row r="68" spans="1:27" ht="15.75" thickBot="1" x14ac:dyDescent="0.3">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row>
    <row r="69" spans="1:27" ht="15.75" thickBot="1" x14ac:dyDescent="0.3">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row>
    <row r="70" spans="1:27" ht="15.75" thickBot="1" x14ac:dyDescent="0.3">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row>
    <row r="71" spans="1:27" ht="15.75" thickBot="1" x14ac:dyDescent="0.3">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row>
    <row r="72" spans="1:27" ht="15.75" thickBot="1" x14ac:dyDescent="0.3">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row>
    <row r="73" spans="1:27" ht="15.75" thickBot="1" x14ac:dyDescent="0.3">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row>
    <row r="74" spans="1:27" ht="15.75" thickBot="1" x14ac:dyDescent="0.3">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row>
    <row r="75" spans="1:27" ht="15.75" thickBot="1" x14ac:dyDescent="0.3">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row>
    <row r="76" spans="1:27" ht="15.75" thickBot="1" x14ac:dyDescent="0.3">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row>
    <row r="77" spans="1:27" ht="15.75" thickBot="1" x14ac:dyDescent="0.3">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row>
    <row r="78" spans="1:27" ht="15.75" thickBot="1" x14ac:dyDescent="0.3">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row>
    <row r="79" spans="1:27" ht="15.75" thickBot="1" x14ac:dyDescent="0.3">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row>
    <row r="80" spans="1:27" ht="15.75" thickBot="1" x14ac:dyDescent="0.3">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row>
    <row r="81" spans="1:27" ht="15.75" thickBot="1" x14ac:dyDescent="0.3">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row>
    <row r="82" spans="1:27" ht="15.75" thickBot="1" x14ac:dyDescent="0.3">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row>
    <row r="83" spans="1:27" ht="15.75" thickBot="1" x14ac:dyDescent="0.3">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row>
    <row r="84" spans="1:27" ht="15.75" thickBot="1" x14ac:dyDescent="0.3">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row>
    <row r="85" spans="1:27" ht="15.75" thickBot="1" x14ac:dyDescent="0.3">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row>
    <row r="86" spans="1:27" ht="15.75" thickBot="1" x14ac:dyDescent="0.3">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row>
    <row r="87" spans="1:27" ht="15.75" thickBot="1" x14ac:dyDescent="0.3">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row>
    <row r="88" spans="1:27" ht="15.75" thickBot="1" x14ac:dyDescent="0.3">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row>
    <row r="89" spans="1:27" ht="15.75" thickBot="1" x14ac:dyDescent="0.3">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row>
    <row r="90" spans="1:27" ht="15.75" thickBot="1" x14ac:dyDescent="0.3">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row>
    <row r="91" spans="1:27" ht="15.75" thickBot="1" x14ac:dyDescent="0.3">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row>
    <row r="92" spans="1:27" ht="15.75" thickBot="1" x14ac:dyDescent="0.3">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row>
    <row r="93" spans="1:27" ht="15.75" thickBot="1" x14ac:dyDescent="0.3">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row>
    <row r="94" spans="1:27" ht="15.75" thickBot="1" x14ac:dyDescent="0.3">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row>
    <row r="95" spans="1:27" ht="15.75" thickBot="1" x14ac:dyDescent="0.3">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row>
    <row r="96" spans="1:27" ht="15.75" thickBot="1" x14ac:dyDescent="0.3">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row>
    <row r="97" spans="1:27" ht="15.75" thickBot="1" x14ac:dyDescent="0.3">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row>
    <row r="98" spans="1:27" ht="15.75" thickBot="1" x14ac:dyDescent="0.3">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row>
    <row r="99" spans="1:27" ht="15.75" thickBot="1" x14ac:dyDescent="0.3">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row>
    <row r="100" spans="1:27" ht="15.75" thickBot="1" x14ac:dyDescent="0.3">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row>
    <row r="101" spans="1:27" ht="15.75" thickBot="1" x14ac:dyDescent="0.3">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row>
    <row r="102" spans="1:27" ht="15.75" thickBot="1" x14ac:dyDescent="0.3">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row>
    <row r="103" spans="1:27" ht="15.75" thickBot="1" x14ac:dyDescent="0.3">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row>
    <row r="104" spans="1:27" ht="15.75" thickBot="1" x14ac:dyDescent="0.3">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row>
    <row r="105" spans="1:27" ht="15.75" thickBot="1" x14ac:dyDescent="0.3">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row>
    <row r="106" spans="1:27" ht="15.75" thickBot="1" x14ac:dyDescent="0.3">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row>
    <row r="107" spans="1:27" ht="15.75" thickBot="1" x14ac:dyDescent="0.3">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row>
    <row r="108" spans="1:27" ht="15.75" thickBot="1" x14ac:dyDescent="0.3">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row>
    <row r="109" spans="1:27" ht="15.75" thickBot="1" x14ac:dyDescent="0.3">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row>
    <row r="110" spans="1:27" ht="15.75" thickBot="1" x14ac:dyDescent="0.3">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row>
    <row r="111" spans="1:27" ht="15.75" thickBot="1" x14ac:dyDescent="0.3">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row>
    <row r="112" spans="1:27" ht="15.75" thickBot="1" x14ac:dyDescent="0.3">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row>
    <row r="113" spans="1:27" ht="15.75" thickBot="1" x14ac:dyDescent="0.3">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row>
    <row r="114" spans="1:27" ht="15.75" thickBot="1" x14ac:dyDescent="0.3">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row>
    <row r="115" spans="1:27" ht="15.75" thickBot="1" x14ac:dyDescent="0.3">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row>
    <row r="116" spans="1:27" ht="15.75" thickBot="1" x14ac:dyDescent="0.3">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row>
    <row r="117" spans="1:27" ht="15.75" thickBot="1" x14ac:dyDescent="0.3">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row>
    <row r="118" spans="1:27" ht="15.75" thickBot="1" x14ac:dyDescent="0.3">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row>
    <row r="119" spans="1:27" ht="15.75" thickBot="1" x14ac:dyDescent="0.3">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row>
    <row r="120" spans="1:27" ht="15.75" thickBot="1" x14ac:dyDescent="0.3">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row>
    <row r="121" spans="1:27" ht="15.75" thickBot="1" x14ac:dyDescent="0.3">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row>
    <row r="122" spans="1:27" ht="15.75" thickBot="1" x14ac:dyDescent="0.3">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row>
    <row r="123" spans="1:27" ht="15.75" thickBot="1" x14ac:dyDescent="0.3">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row>
    <row r="124" spans="1:27" ht="15.75" thickBot="1" x14ac:dyDescent="0.3">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row>
    <row r="125" spans="1:27" ht="15.75" thickBot="1" x14ac:dyDescent="0.3">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row>
    <row r="126" spans="1:27" ht="15.75" thickBot="1" x14ac:dyDescent="0.3">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row>
    <row r="127" spans="1:27" ht="15.75" thickBot="1" x14ac:dyDescent="0.3">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row>
    <row r="128" spans="1:27" ht="15.75" thickBot="1" x14ac:dyDescent="0.3">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row>
    <row r="129" spans="1:27" ht="15.75" thickBot="1" x14ac:dyDescent="0.3">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row>
    <row r="130" spans="1:27" ht="15.75" thickBot="1" x14ac:dyDescent="0.3">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row>
    <row r="131" spans="1:27" ht="15.75" thickBot="1" x14ac:dyDescent="0.3">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row>
    <row r="132" spans="1:27" ht="15.75" thickBot="1" x14ac:dyDescent="0.3">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row>
    <row r="133" spans="1:27" ht="15.75" thickBot="1" x14ac:dyDescent="0.3">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row>
    <row r="134" spans="1:27" ht="15.75" thickBot="1" x14ac:dyDescent="0.3">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row>
    <row r="135" spans="1:27" ht="15.75" thickBot="1" x14ac:dyDescent="0.3">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row>
    <row r="136" spans="1:27" ht="15.75" thickBot="1" x14ac:dyDescent="0.3">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row>
    <row r="137" spans="1:27" ht="15.75" thickBot="1" x14ac:dyDescent="0.3">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row>
    <row r="138" spans="1:27" ht="15.75" thickBot="1" x14ac:dyDescent="0.3">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row>
    <row r="139" spans="1:27" ht="15.75" thickBot="1" x14ac:dyDescent="0.3">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row>
    <row r="140" spans="1:27" ht="15.75" thickBot="1" x14ac:dyDescent="0.3">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row>
    <row r="141" spans="1:27" ht="15.75" thickBot="1" x14ac:dyDescent="0.3">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row>
    <row r="142" spans="1:27" ht="15.75" thickBot="1" x14ac:dyDescent="0.3">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row>
    <row r="143" spans="1:27" ht="15.75" thickBot="1" x14ac:dyDescent="0.3">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row>
    <row r="144" spans="1:27" ht="15.75" thickBot="1" x14ac:dyDescent="0.3">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row>
    <row r="145" spans="1:27" ht="15.75" thickBot="1" x14ac:dyDescent="0.3">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row>
    <row r="146" spans="1:27" ht="15.75" thickBot="1" x14ac:dyDescent="0.3">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row>
    <row r="147" spans="1:27" ht="15.75" thickBot="1" x14ac:dyDescent="0.3">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row>
    <row r="148" spans="1:27" ht="15.75" thickBot="1" x14ac:dyDescent="0.3">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row>
    <row r="149" spans="1:27" ht="15.75" thickBot="1" x14ac:dyDescent="0.3">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row>
    <row r="150" spans="1:27" ht="15.75" thickBot="1" x14ac:dyDescent="0.3">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row>
    <row r="151" spans="1:27" ht="15.75" thickBot="1" x14ac:dyDescent="0.3">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row>
    <row r="152" spans="1:27" ht="15.75" thickBot="1" x14ac:dyDescent="0.3">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row>
    <row r="153" spans="1:27" ht="15.75" thickBot="1" x14ac:dyDescent="0.3">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row>
    <row r="154" spans="1:27" ht="15.75" thickBot="1" x14ac:dyDescent="0.3">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row>
    <row r="155" spans="1:27" ht="15.75" thickBot="1" x14ac:dyDescent="0.3">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row>
    <row r="156" spans="1:27" ht="15.75" thickBot="1" x14ac:dyDescent="0.3">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row>
    <row r="157" spans="1:27" ht="15.75" thickBot="1" x14ac:dyDescent="0.3">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row>
    <row r="158" spans="1:27" ht="15.75" thickBot="1" x14ac:dyDescent="0.3">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row>
    <row r="159" spans="1:27" ht="15.75" thickBot="1" x14ac:dyDescent="0.3">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row>
    <row r="160" spans="1:27" ht="15.75" thickBot="1" x14ac:dyDescent="0.3">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row>
    <row r="161" spans="1:27" ht="15.75" thickBot="1" x14ac:dyDescent="0.3">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row>
    <row r="162" spans="1:27" ht="15.75" thickBot="1" x14ac:dyDescent="0.3">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row>
    <row r="163" spans="1:27" ht="15.75" thickBot="1" x14ac:dyDescent="0.3">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row>
    <row r="164" spans="1:27" ht="15.75" thickBot="1" x14ac:dyDescent="0.3">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row>
    <row r="165" spans="1:27" ht="15.75" thickBot="1" x14ac:dyDescent="0.3">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row>
    <row r="166" spans="1:27" ht="15.75" thickBot="1" x14ac:dyDescent="0.3">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row>
    <row r="167" spans="1:27" ht="15.75" thickBot="1" x14ac:dyDescent="0.3">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row>
    <row r="168" spans="1:27" ht="15.75" thickBot="1" x14ac:dyDescent="0.3">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row>
    <row r="169" spans="1:27" ht="15.75" thickBot="1" x14ac:dyDescent="0.3">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row>
    <row r="170" spans="1:27" ht="15.75" thickBot="1" x14ac:dyDescent="0.3">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row>
    <row r="171" spans="1:27" ht="15.75" thickBot="1" x14ac:dyDescent="0.3">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row>
    <row r="172" spans="1:27" ht="15.75" thickBot="1" x14ac:dyDescent="0.3">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row>
    <row r="173" spans="1:27" ht="15.75" thickBot="1" x14ac:dyDescent="0.3">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row>
    <row r="174" spans="1:27" ht="15.75" thickBot="1" x14ac:dyDescent="0.3">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row>
    <row r="175" spans="1:27" ht="15.75" thickBot="1" x14ac:dyDescent="0.3">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row>
    <row r="176" spans="1:27" ht="15.75" thickBot="1" x14ac:dyDescent="0.3">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row>
    <row r="177" spans="1:27" ht="15.75" thickBot="1" x14ac:dyDescent="0.3">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row>
    <row r="178" spans="1:27" ht="15.75" thickBot="1" x14ac:dyDescent="0.3">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row>
    <row r="179" spans="1:27" ht="15.75" thickBot="1" x14ac:dyDescent="0.3">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row>
    <row r="180" spans="1:27" ht="15.75" thickBot="1" x14ac:dyDescent="0.3">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row>
    <row r="181" spans="1:27" ht="15.75" thickBot="1" x14ac:dyDescent="0.3">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row>
    <row r="182" spans="1:27" ht="15.75" thickBot="1" x14ac:dyDescent="0.3">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row>
    <row r="183" spans="1:27" ht="15.75" thickBot="1" x14ac:dyDescent="0.3">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row>
    <row r="184" spans="1:27" ht="15.75" thickBot="1" x14ac:dyDescent="0.3">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row>
    <row r="185" spans="1:27" ht="15.75" thickBot="1" x14ac:dyDescent="0.3">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row>
    <row r="186" spans="1:27" ht="15.75" thickBot="1" x14ac:dyDescent="0.3">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row>
    <row r="187" spans="1:27" ht="15.75" thickBot="1" x14ac:dyDescent="0.3">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row>
    <row r="188" spans="1:27" ht="15.75" thickBot="1" x14ac:dyDescent="0.3">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row>
    <row r="189" spans="1:27" ht="15.75" thickBot="1" x14ac:dyDescent="0.3">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row>
    <row r="190" spans="1:27" ht="15.75" thickBot="1" x14ac:dyDescent="0.3">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row>
    <row r="191" spans="1:27" ht="15.75" thickBot="1" x14ac:dyDescent="0.3">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row>
    <row r="192" spans="1:27" ht="15.75" thickBot="1" x14ac:dyDescent="0.3">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row>
    <row r="193" spans="1:27" ht="15.75" thickBot="1" x14ac:dyDescent="0.3">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row>
    <row r="194" spans="1:27" ht="15.75" thickBot="1" x14ac:dyDescent="0.3">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row>
    <row r="195" spans="1:27" ht="15.75" thickBot="1" x14ac:dyDescent="0.3">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row>
    <row r="196" spans="1:27" ht="15.75" thickBot="1" x14ac:dyDescent="0.3">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row>
    <row r="197" spans="1:27" ht="15.75" thickBot="1" x14ac:dyDescent="0.3">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row>
    <row r="198" spans="1:27" ht="15.75" thickBot="1" x14ac:dyDescent="0.3">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row>
    <row r="199" spans="1:27" ht="15.75" thickBot="1" x14ac:dyDescent="0.3">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row>
    <row r="200" spans="1:27" ht="15.75" thickBot="1" x14ac:dyDescent="0.3">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row>
    <row r="201" spans="1:27" ht="15.75" thickBot="1" x14ac:dyDescent="0.3">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row>
    <row r="202" spans="1:27" ht="15.75" thickBot="1" x14ac:dyDescent="0.3">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row>
    <row r="203" spans="1:27" ht="15.75" thickBot="1" x14ac:dyDescent="0.3">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row>
    <row r="204" spans="1:27" ht="15.75" thickBot="1" x14ac:dyDescent="0.3">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row>
    <row r="205" spans="1:27" ht="15.75" thickBot="1" x14ac:dyDescent="0.3">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row>
    <row r="206" spans="1:27" ht="15.75" thickBot="1" x14ac:dyDescent="0.3">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row>
    <row r="207" spans="1:27" ht="15.75" thickBot="1" x14ac:dyDescent="0.3">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row>
    <row r="208" spans="1:27" ht="15.75" thickBot="1" x14ac:dyDescent="0.3">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row>
    <row r="209" spans="1:27" ht="15.75" thickBot="1" x14ac:dyDescent="0.3">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row>
    <row r="210" spans="1:27" ht="15.75" thickBot="1" x14ac:dyDescent="0.3">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row>
    <row r="211" spans="1:27" ht="15.75" thickBot="1" x14ac:dyDescent="0.3">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row>
    <row r="212" spans="1:27" ht="15.75" thickBot="1" x14ac:dyDescent="0.3">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row>
    <row r="213" spans="1:27" ht="15.75" thickBot="1" x14ac:dyDescent="0.3">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row>
    <row r="214" spans="1:27" ht="15.75" thickBot="1" x14ac:dyDescent="0.3">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row>
    <row r="215" spans="1:27" ht="15.75" thickBot="1" x14ac:dyDescent="0.3">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row>
    <row r="216" spans="1:27" ht="15.75" thickBot="1" x14ac:dyDescent="0.3">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row>
    <row r="217" spans="1:27" ht="15.75" thickBot="1" x14ac:dyDescent="0.3">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row>
    <row r="218" spans="1:27" ht="15.75" thickBot="1" x14ac:dyDescent="0.3">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row>
    <row r="219" spans="1:27" ht="15.75" thickBot="1" x14ac:dyDescent="0.3">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row>
    <row r="220" spans="1:27" ht="15.75" thickBot="1" x14ac:dyDescent="0.3">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row>
    <row r="221" spans="1:27" ht="15.75" thickBot="1" x14ac:dyDescent="0.3">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row>
    <row r="222" spans="1:27" ht="15.75" thickBot="1" x14ac:dyDescent="0.3">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row>
    <row r="223" spans="1:27" ht="15.75" thickBot="1" x14ac:dyDescent="0.3">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76"/>
    </row>
    <row r="224" spans="1:27" ht="15.75" thickBot="1" x14ac:dyDescent="0.3">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c r="AA224" s="76"/>
    </row>
    <row r="225" spans="1:27" ht="15.75" thickBot="1" x14ac:dyDescent="0.3">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row>
    <row r="226" spans="1:27" ht="15.75" thickBot="1" x14ac:dyDescent="0.3">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row>
    <row r="227" spans="1:27" ht="15.75" thickBot="1" x14ac:dyDescent="0.3">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row>
    <row r="228" spans="1:27" ht="15.75" thickBot="1" x14ac:dyDescent="0.3">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c r="AA228" s="76"/>
    </row>
    <row r="229" spans="1:27" ht="15.75" thickBot="1" x14ac:dyDescent="0.3">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c r="AA229" s="76"/>
    </row>
    <row r="230" spans="1:27" ht="15.75" thickBot="1" x14ac:dyDescent="0.3">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c r="AA230" s="76"/>
    </row>
    <row r="231" spans="1:27" ht="15.75" thickBot="1" x14ac:dyDescent="0.3">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c r="AA231" s="76"/>
    </row>
    <row r="232" spans="1:27" ht="15.75" thickBot="1" x14ac:dyDescent="0.3">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c r="AA232" s="76"/>
    </row>
    <row r="233" spans="1:27" ht="15.75" thickBot="1" x14ac:dyDescent="0.3">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c r="AA233" s="76"/>
    </row>
    <row r="234" spans="1:27" ht="15.75" thickBot="1" x14ac:dyDescent="0.3">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c r="AA234" s="76"/>
    </row>
    <row r="235" spans="1:27" ht="15.75" thickBot="1" x14ac:dyDescent="0.3">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row>
    <row r="236" spans="1:27" ht="15.75" thickBot="1" x14ac:dyDescent="0.3">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c r="AA236" s="76"/>
    </row>
    <row r="237" spans="1:27" ht="15.75" thickBot="1" x14ac:dyDescent="0.3">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c r="AA237" s="76"/>
    </row>
    <row r="238" spans="1:27" ht="15.75" thickBot="1" x14ac:dyDescent="0.3">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c r="AA238" s="76"/>
    </row>
    <row r="239" spans="1:27" ht="15.75" thickBot="1" x14ac:dyDescent="0.3">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row>
    <row r="240" spans="1:27" ht="15.75" thickBot="1" x14ac:dyDescent="0.3">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row>
    <row r="241" spans="1:27" ht="15.75" thickBot="1" x14ac:dyDescent="0.3">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row>
    <row r="242" spans="1:27" ht="15.75" thickBot="1" x14ac:dyDescent="0.3">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row>
    <row r="243" spans="1:27" ht="15.75" thickBot="1" x14ac:dyDescent="0.3">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row>
    <row r="244" spans="1:27" ht="15.75" thickBot="1" x14ac:dyDescent="0.3">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76"/>
    </row>
    <row r="245" spans="1:27" ht="15.75" thickBot="1" x14ac:dyDescent="0.3">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row>
    <row r="246" spans="1:27" ht="15.75" thickBot="1" x14ac:dyDescent="0.3">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row>
    <row r="247" spans="1:27" ht="15.75" thickBot="1" x14ac:dyDescent="0.3">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row>
    <row r="248" spans="1:27" ht="15.75" thickBot="1" x14ac:dyDescent="0.3">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row>
    <row r="249" spans="1:27" ht="15.75" thickBot="1" x14ac:dyDescent="0.3">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row>
    <row r="250" spans="1:27" ht="15.75" thickBot="1" x14ac:dyDescent="0.3">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76"/>
    </row>
    <row r="251" spans="1:27" ht="15.75" thickBot="1" x14ac:dyDescent="0.3">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row>
    <row r="252" spans="1:27" ht="15.75" thickBot="1" x14ac:dyDescent="0.3">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row>
    <row r="253" spans="1:27" ht="15.75" thickBot="1" x14ac:dyDescent="0.3">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row>
    <row r="254" spans="1:27" ht="15.75" thickBot="1" x14ac:dyDescent="0.3">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row>
    <row r="255" spans="1:27" ht="15.75" thickBot="1" x14ac:dyDescent="0.3">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row>
    <row r="256" spans="1:27" ht="15.75" thickBot="1" x14ac:dyDescent="0.3">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c r="AA256" s="76"/>
    </row>
    <row r="257" spans="1:27" ht="15.75" thickBot="1" x14ac:dyDescent="0.3">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row>
    <row r="258" spans="1:27" ht="15.75" thickBot="1" x14ac:dyDescent="0.3">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c r="AA258" s="76"/>
    </row>
    <row r="259" spans="1:27" ht="15.75" thickBot="1" x14ac:dyDescent="0.3">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row>
    <row r="260" spans="1:27" ht="15.75" thickBot="1" x14ac:dyDescent="0.3">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c r="AA260" s="76"/>
    </row>
    <row r="261" spans="1:27" ht="15.75" thickBot="1" x14ac:dyDescent="0.3">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row>
    <row r="262" spans="1:27" ht="15.75" thickBot="1" x14ac:dyDescent="0.3">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row>
    <row r="263" spans="1:27" ht="15.75" thickBot="1" x14ac:dyDescent="0.3">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c r="AA263" s="76"/>
    </row>
    <row r="264" spans="1:27" ht="15.75" thickBot="1" x14ac:dyDescent="0.3">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row>
    <row r="265" spans="1:27" ht="15.75" thickBot="1" x14ac:dyDescent="0.3">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row>
    <row r="266" spans="1:27" ht="15.75" thickBot="1" x14ac:dyDescent="0.3">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c r="AA266" s="76"/>
    </row>
    <row r="267" spans="1:27" ht="15.75" thickBot="1" x14ac:dyDescent="0.3">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row>
    <row r="268" spans="1:27" ht="15.75" thickBot="1" x14ac:dyDescent="0.3">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A268" s="76"/>
    </row>
    <row r="269" spans="1:27" ht="15.75" thickBot="1" x14ac:dyDescent="0.3">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76"/>
    </row>
    <row r="270" spans="1:27" ht="15.75" thickBot="1" x14ac:dyDescent="0.3">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A270" s="76"/>
    </row>
    <row r="271" spans="1:27" ht="15.75" thickBot="1" x14ac:dyDescent="0.3">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c r="AA271" s="76"/>
    </row>
    <row r="272" spans="1:27" ht="15.75" thickBot="1" x14ac:dyDescent="0.3">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c r="AA272" s="76"/>
    </row>
    <row r="273" spans="1:27" ht="15.75" thickBot="1" x14ac:dyDescent="0.3">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A273" s="76"/>
    </row>
    <row r="274" spans="1:27" ht="15.75" thickBot="1" x14ac:dyDescent="0.3">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c r="AA274" s="76"/>
    </row>
    <row r="275" spans="1:27" ht="15.75" thickBot="1" x14ac:dyDescent="0.3">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row>
    <row r="276" spans="1:27" ht="15.75" thickBot="1" x14ac:dyDescent="0.3">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A276" s="76"/>
    </row>
    <row r="277" spans="1:27" ht="15.75" thickBot="1" x14ac:dyDescent="0.3">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c r="AA277" s="76"/>
    </row>
    <row r="278" spans="1:27" ht="15.75" thickBot="1" x14ac:dyDescent="0.3">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c r="AA278" s="76"/>
    </row>
    <row r="279" spans="1:27" ht="15.75" thickBot="1" x14ac:dyDescent="0.3">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76"/>
    </row>
    <row r="280" spans="1:27" ht="15.75" thickBot="1" x14ac:dyDescent="0.3">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c r="AA280" s="76"/>
    </row>
    <row r="281" spans="1:27" ht="15.75" thickBot="1" x14ac:dyDescent="0.3">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c r="AA281" s="76"/>
    </row>
    <row r="282" spans="1:27" ht="15.75" thickBot="1" x14ac:dyDescent="0.3">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c r="AA282" s="76"/>
    </row>
    <row r="283" spans="1:27" ht="15.75" thickBot="1" x14ac:dyDescent="0.3">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76"/>
    </row>
    <row r="284" spans="1:27" ht="15.75" thickBot="1" x14ac:dyDescent="0.3">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c r="AA284" s="76"/>
    </row>
    <row r="285" spans="1:27" ht="15.75" thickBot="1" x14ac:dyDescent="0.3">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c r="AA285" s="76"/>
    </row>
    <row r="286" spans="1:27" ht="15.75" thickBot="1" x14ac:dyDescent="0.3">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c r="AA286" s="76"/>
    </row>
    <row r="287" spans="1:27" ht="15.75" thickBot="1" x14ac:dyDescent="0.3">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c r="AA287" s="76"/>
    </row>
    <row r="288" spans="1:27" ht="15.75" thickBot="1" x14ac:dyDescent="0.3">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c r="AA288" s="76"/>
    </row>
    <row r="289" spans="1:27" ht="15.75" thickBot="1" x14ac:dyDescent="0.3">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c r="AA289" s="76"/>
    </row>
    <row r="290" spans="1:27" ht="15.75" thickBot="1" x14ac:dyDescent="0.3">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c r="AA290" s="76"/>
    </row>
    <row r="291" spans="1:27" ht="15.75" thickBot="1" x14ac:dyDescent="0.3">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c r="AA291" s="76"/>
    </row>
    <row r="292" spans="1:27" ht="15.75" thickBot="1" x14ac:dyDescent="0.3">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c r="AA292" s="76"/>
    </row>
    <row r="293" spans="1:27" ht="15.75" thickBot="1" x14ac:dyDescent="0.3">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c r="AA293" s="76"/>
    </row>
    <row r="294" spans="1:27" ht="15.75" thickBot="1" x14ac:dyDescent="0.3">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c r="AA294" s="76"/>
    </row>
    <row r="295" spans="1:27" ht="15.75" thickBot="1" x14ac:dyDescent="0.3">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c r="AA295" s="76"/>
    </row>
    <row r="296" spans="1:27" ht="15.75" thickBot="1" x14ac:dyDescent="0.3">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c r="AA296" s="76"/>
    </row>
    <row r="297" spans="1:27" ht="15.75" thickBot="1" x14ac:dyDescent="0.3">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c r="AA297" s="76"/>
    </row>
    <row r="298" spans="1:27" ht="15.75" thickBot="1" x14ac:dyDescent="0.3">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c r="AA298" s="76"/>
    </row>
    <row r="299" spans="1:27" ht="15.75" thickBot="1" x14ac:dyDescent="0.3">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row>
    <row r="300" spans="1:27" ht="15.75" thickBot="1" x14ac:dyDescent="0.3">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c r="AA300" s="76"/>
    </row>
    <row r="301" spans="1:27" ht="15.75" thickBot="1" x14ac:dyDescent="0.3">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c r="AA301" s="76"/>
    </row>
    <row r="302" spans="1:27" ht="15.75" thickBot="1" x14ac:dyDescent="0.3">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c r="AA302" s="76"/>
    </row>
    <row r="303" spans="1:27" ht="15.75" thickBot="1" x14ac:dyDescent="0.3">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c r="AA303" s="76"/>
    </row>
    <row r="304" spans="1:27" ht="15.75" thickBot="1" x14ac:dyDescent="0.3">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c r="AA304" s="76"/>
    </row>
    <row r="305" spans="1:27" ht="15.75" thickBot="1" x14ac:dyDescent="0.3">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c r="AA305" s="76"/>
    </row>
    <row r="306" spans="1:27" ht="15.75" thickBot="1" x14ac:dyDescent="0.3">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c r="AA306" s="76"/>
    </row>
    <row r="307" spans="1:27" ht="15.75" thickBot="1" x14ac:dyDescent="0.3">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76"/>
    </row>
    <row r="308" spans="1:27" ht="15.75" thickBot="1" x14ac:dyDescent="0.3">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c r="AA308" s="76"/>
    </row>
    <row r="309" spans="1:27" ht="15.75" thickBot="1" x14ac:dyDescent="0.3">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c r="AA309" s="76"/>
    </row>
    <row r="310" spans="1:27" ht="15.75" thickBot="1" x14ac:dyDescent="0.3">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c r="AA310" s="76"/>
    </row>
    <row r="311" spans="1:27" ht="15.75" thickBot="1" x14ac:dyDescent="0.3">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c r="AA311" s="76"/>
    </row>
    <row r="312" spans="1:27" ht="15.75" thickBot="1" x14ac:dyDescent="0.3">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c r="AA312" s="76"/>
    </row>
    <row r="313" spans="1:27" ht="15.75" thickBot="1" x14ac:dyDescent="0.3">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c r="AA313" s="76"/>
    </row>
    <row r="314" spans="1:27" ht="15.75" thickBot="1" x14ac:dyDescent="0.3">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c r="AA314" s="76"/>
    </row>
    <row r="315" spans="1:27" ht="15.75" thickBot="1" x14ac:dyDescent="0.3">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76"/>
    </row>
    <row r="316" spans="1:27" ht="15.75" thickBot="1" x14ac:dyDescent="0.3">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c r="AA316" s="76"/>
    </row>
    <row r="317" spans="1:27" ht="15.75" thickBot="1" x14ac:dyDescent="0.3">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c r="AA317" s="76"/>
    </row>
    <row r="318" spans="1:27" ht="15.75" thickBot="1" x14ac:dyDescent="0.3">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c r="AA318" s="76"/>
    </row>
    <row r="319" spans="1:27" ht="15.75" thickBot="1" x14ac:dyDescent="0.3">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c r="AA319" s="76"/>
    </row>
    <row r="320" spans="1:27" ht="15.75" thickBot="1" x14ac:dyDescent="0.3">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c r="AA320" s="76"/>
    </row>
    <row r="321" spans="1:27" ht="15.75" thickBot="1" x14ac:dyDescent="0.3">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c r="AA321" s="76"/>
    </row>
    <row r="322" spans="1:27" ht="15.75" thickBot="1" x14ac:dyDescent="0.3">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c r="AA322" s="76"/>
    </row>
    <row r="323" spans="1:27" ht="15.75" thickBot="1" x14ac:dyDescent="0.3">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row>
    <row r="324" spans="1:27" ht="15.75" thickBot="1" x14ac:dyDescent="0.3">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c r="AA324" s="76"/>
    </row>
    <row r="325" spans="1:27" ht="15.75" thickBot="1" x14ac:dyDescent="0.3">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c r="AA325" s="76"/>
    </row>
    <row r="326" spans="1:27" ht="15.75" thickBot="1" x14ac:dyDescent="0.3">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c r="AA326" s="76"/>
    </row>
    <row r="327" spans="1:27" ht="15.75" thickBot="1" x14ac:dyDescent="0.3">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c r="AA327" s="76"/>
    </row>
    <row r="328" spans="1:27" ht="15.75" thickBot="1" x14ac:dyDescent="0.3">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c r="AA328" s="76"/>
    </row>
    <row r="329" spans="1:27" ht="15.75" thickBot="1" x14ac:dyDescent="0.3">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c r="AA329" s="76"/>
    </row>
    <row r="330" spans="1:27" ht="15.75" thickBot="1" x14ac:dyDescent="0.3">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c r="AA330" s="76"/>
    </row>
    <row r="331" spans="1:27" ht="15.75" thickBot="1" x14ac:dyDescent="0.3">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c r="AA331" s="76"/>
    </row>
    <row r="332" spans="1:27" ht="15.75" thickBot="1" x14ac:dyDescent="0.3">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c r="AA332" s="76"/>
    </row>
    <row r="333" spans="1:27" ht="15.75" thickBot="1" x14ac:dyDescent="0.3">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c r="AA333" s="76"/>
    </row>
    <row r="334" spans="1:27" ht="15.75" thickBot="1" x14ac:dyDescent="0.3">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c r="AA334" s="76"/>
    </row>
    <row r="335" spans="1:27" ht="15.75" thickBot="1" x14ac:dyDescent="0.3">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c r="AA335" s="76"/>
    </row>
    <row r="336" spans="1:27" ht="15.75" thickBot="1" x14ac:dyDescent="0.3">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c r="AA336" s="76"/>
    </row>
    <row r="337" spans="1:27" ht="15.75" thickBot="1" x14ac:dyDescent="0.3">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c r="AA337" s="76"/>
    </row>
    <row r="338" spans="1:27" ht="15.75" thickBot="1" x14ac:dyDescent="0.3">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c r="AA338" s="76"/>
    </row>
    <row r="339" spans="1:27" ht="15.75" thickBot="1" x14ac:dyDescent="0.3">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c r="AA339" s="76"/>
    </row>
    <row r="340" spans="1:27" ht="15.75" thickBot="1" x14ac:dyDescent="0.3">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c r="AA340" s="76"/>
    </row>
    <row r="341" spans="1:27" ht="15.75" thickBot="1" x14ac:dyDescent="0.3">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c r="AA341" s="76"/>
    </row>
    <row r="342" spans="1:27" ht="15.75" thickBot="1" x14ac:dyDescent="0.3">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c r="AA342" s="76"/>
    </row>
    <row r="343" spans="1:27" ht="15.75" thickBot="1" x14ac:dyDescent="0.3">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c r="AA343" s="76"/>
    </row>
    <row r="344" spans="1:27" ht="15.75" thickBot="1" x14ac:dyDescent="0.3">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c r="AA344" s="76"/>
    </row>
    <row r="345" spans="1:27" ht="15.75" thickBot="1" x14ac:dyDescent="0.3">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c r="AA345" s="76"/>
    </row>
    <row r="346" spans="1:27" ht="15.75" thickBot="1" x14ac:dyDescent="0.3">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c r="AA346" s="76"/>
    </row>
    <row r="347" spans="1:27" ht="15.75" thickBot="1" x14ac:dyDescent="0.3">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c r="AA347" s="76"/>
    </row>
    <row r="348" spans="1:27" ht="15.75" thickBot="1" x14ac:dyDescent="0.3">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c r="AA348" s="76"/>
    </row>
    <row r="349" spans="1:27" ht="15.75" thickBot="1" x14ac:dyDescent="0.3">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c r="AA349" s="76"/>
    </row>
    <row r="350" spans="1:27" ht="15.75" thickBot="1" x14ac:dyDescent="0.3">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c r="AA350" s="76"/>
    </row>
    <row r="351" spans="1:27" ht="15.75" thickBot="1" x14ac:dyDescent="0.3">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c r="AA351" s="76"/>
    </row>
    <row r="352" spans="1:27" ht="15.75" thickBot="1" x14ac:dyDescent="0.3">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c r="AA352" s="76"/>
    </row>
    <row r="353" spans="1:27" ht="15.75" thickBot="1" x14ac:dyDescent="0.3">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c r="AA353" s="76"/>
    </row>
    <row r="354" spans="1:27" ht="15.75" thickBot="1" x14ac:dyDescent="0.3">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c r="AA354" s="76"/>
    </row>
    <row r="355" spans="1:27" ht="15.75" thickBot="1" x14ac:dyDescent="0.3">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c r="AA355" s="76"/>
    </row>
    <row r="356" spans="1:27" ht="15.75" thickBot="1" x14ac:dyDescent="0.3">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c r="AA356" s="76"/>
    </row>
    <row r="357" spans="1:27" ht="15.75" thickBot="1" x14ac:dyDescent="0.3">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c r="AA357" s="76"/>
    </row>
    <row r="358" spans="1:27" ht="15.75" thickBot="1" x14ac:dyDescent="0.3">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c r="AA358" s="76"/>
    </row>
    <row r="359" spans="1:27" ht="15.75" thickBot="1" x14ac:dyDescent="0.3">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c r="AA359" s="76"/>
    </row>
    <row r="360" spans="1:27" ht="15.75" thickBot="1" x14ac:dyDescent="0.3">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c r="AA360" s="76"/>
    </row>
    <row r="361" spans="1:27" ht="15.75" thickBot="1" x14ac:dyDescent="0.3">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c r="AA361" s="76"/>
    </row>
    <row r="362" spans="1:27" ht="15.75" thickBot="1" x14ac:dyDescent="0.3">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c r="AA362" s="76"/>
    </row>
    <row r="363" spans="1:27" ht="15.75" thickBot="1" x14ac:dyDescent="0.3">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c r="AA363" s="76"/>
    </row>
    <row r="364" spans="1:27" ht="15.75" thickBot="1" x14ac:dyDescent="0.3">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c r="AA364" s="76"/>
    </row>
    <row r="365" spans="1:27" ht="15.75" thickBot="1" x14ac:dyDescent="0.3">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c r="AA365" s="76"/>
    </row>
    <row r="366" spans="1:27" ht="15.75" thickBot="1" x14ac:dyDescent="0.3">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c r="AA366" s="76"/>
    </row>
    <row r="367" spans="1:27" ht="15.75" thickBot="1" x14ac:dyDescent="0.3">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c r="AA367" s="76"/>
    </row>
    <row r="368" spans="1:27" ht="15.75" thickBot="1" x14ac:dyDescent="0.3">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c r="AA368" s="76"/>
    </row>
    <row r="369" spans="1:27" ht="15.75" thickBot="1" x14ac:dyDescent="0.3">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c r="AA369" s="76"/>
    </row>
    <row r="370" spans="1:27" ht="15.75" thickBot="1" x14ac:dyDescent="0.3">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c r="AA370" s="76"/>
    </row>
    <row r="371" spans="1:27" ht="15.75" thickBot="1" x14ac:dyDescent="0.3">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c r="AA371" s="76"/>
    </row>
    <row r="372" spans="1:27" ht="15.75" thickBot="1" x14ac:dyDescent="0.3">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c r="AA372" s="76"/>
    </row>
    <row r="373" spans="1:27" ht="15.75" thickBot="1" x14ac:dyDescent="0.3">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c r="AA373" s="76"/>
    </row>
    <row r="374" spans="1:27" ht="15.75" thickBot="1" x14ac:dyDescent="0.3">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c r="AA374" s="76"/>
    </row>
    <row r="375" spans="1:27" ht="15.75" thickBot="1" x14ac:dyDescent="0.3">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c r="AA375" s="76"/>
    </row>
    <row r="376" spans="1:27" ht="15.75" thickBot="1" x14ac:dyDescent="0.3">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c r="AA376" s="76"/>
    </row>
    <row r="377" spans="1:27" ht="15.75" thickBot="1" x14ac:dyDescent="0.3">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c r="AA377" s="76"/>
    </row>
    <row r="378" spans="1:27" ht="15.75" thickBot="1" x14ac:dyDescent="0.3">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c r="AA378" s="76"/>
    </row>
    <row r="379" spans="1:27" ht="15.75" thickBot="1" x14ac:dyDescent="0.3">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c r="AA379" s="76"/>
    </row>
    <row r="380" spans="1:27" ht="15.75" thickBot="1" x14ac:dyDescent="0.3">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c r="AA380" s="76"/>
    </row>
    <row r="381" spans="1:27" ht="15.75" thickBot="1" x14ac:dyDescent="0.3">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c r="AA381" s="76"/>
    </row>
    <row r="382" spans="1:27" ht="15.75" thickBot="1" x14ac:dyDescent="0.3">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c r="AA382" s="76"/>
    </row>
    <row r="383" spans="1:27" ht="15.75" thickBot="1" x14ac:dyDescent="0.3">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c r="AA383" s="76"/>
    </row>
    <row r="384" spans="1:27" ht="15.75" thickBot="1" x14ac:dyDescent="0.3">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c r="AA384" s="76"/>
    </row>
    <row r="385" spans="1:27" ht="15.75" thickBot="1" x14ac:dyDescent="0.3">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c r="AA385" s="76"/>
    </row>
    <row r="386" spans="1:27" ht="15.75" thickBot="1" x14ac:dyDescent="0.3">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c r="AA386" s="76"/>
    </row>
    <row r="387" spans="1:27" ht="15.75" thickBot="1" x14ac:dyDescent="0.3">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c r="AA387" s="76"/>
    </row>
    <row r="388" spans="1:27" ht="15.75" thickBot="1" x14ac:dyDescent="0.3">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c r="AA388" s="76"/>
    </row>
    <row r="389" spans="1:27" ht="15.75" thickBot="1" x14ac:dyDescent="0.3">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c r="AA389" s="76"/>
    </row>
    <row r="390" spans="1:27" ht="15.75" thickBot="1" x14ac:dyDescent="0.3">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c r="AA390" s="76"/>
    </row>
    <row r="391" spans="1:27" ht="15.75" thickBot="1" x14ac:dyDescent="0.3">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c r="AA391" s="76"/>
    </row>
    <row r="392" spans="1:27" ht="15.75" thickBot="1" x14ac:dyDescent="0.3">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c r="AA392" s="76"/>
    </row>
    <row r="393" spans="1:27" ht="15.75" thickBot="1" x14ac:dyDescent="0.3">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c r="AA393" s="76"/>
    </row>
    <row r="394" spans="1:27" ht="15.75" thickBot="1" x14ac:dyDescent="0.3">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c r="AA394" s="76"/>
    </row>
    <row r="395" spans="1:27" ht="15.75" thickBot="1" x14ac:dyDescent="0.3">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c r="AA395" s="76"/>
    </row>
    <row r="396" spans="1:27" ht="15.75" thickBot="1" x14ac:dyDescent="0.3">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c r="AA396" s="76"/>
    </row>
    <row r="397" spans="1:27" ht="15.75" thickBot="1" x14ac:dyDescent="0.3">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c r="AA397" s="76"/>
    </row>
    <row r="398" spans="1:27" ht="15.75" thickBot="1" x14ac:dyDescent="0.3">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c r="AA398" s="76"/>
    </row>
    <row r="399" spans="1:27" ht="15.75" thickBot="1" x14ac:dyDescent="0.3">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c r="AA399" s="76"/>
    </row>
    <row r="400" spans="1:27" ht="15.75" thickBot="1" x14ac:dyDescent="0.3">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c r="AA400" s="76"/>
    </row>
    <row r="401" spans="1:27" ht="15.75" thickBot="1" x14ac:dyDescent="0.3">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c r="AA401" s="76"/>
    </row>
    <row r="402" spans="1:27" ht="15.75" thickBot="1" x14ac:dyDescent="0.3">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c r="AA402" s="76"/>
    </row>
    <row r="403" spans="1:27" ht="15.75" thickBot="1" x14ac:dyDescent="0.3">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c r="AA403" s="76"/>
    </row>
    <row r="404" spans="1:27" ht="15.75" thickBot="1" x14ac:dyDescent="0.3">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c r="AA404" s="76"/>
    </row>
    <row r="405" spans="1:27" ht="15.75" thickBot="1" x14ac:dyDescent="0.3">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c r="AA405" s="76"/>
    </row>
    <row r="406" spans="1:27" ht="15.75" thickBot="1" x14ac:dyDescent="0.3">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c r="AA406" s="76"/>
    </row>
    <row r="407" spans="1:27" ht="15.75" thickBot="1" x14ac:dyDescent="0.3">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c r="AA407" s="76"/>
    </row>
    <row r="408" spans="1:27" ht="15.75" thickBot="1" x14ac:dyDescent="0.3">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c r="AA408" s="76"/>
    </row>
    <row r="409" spans="1:27" ht="15.75" thickBot="1" x14ac:dyDescent="0.3">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c r="AA409" s="76"/>
    </row>
    <row r="410" spans="1:27" ht="15.75" thickBot="1" x14ac:dyDescent="0.3">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c r="AA410" s="76"/>
    </row>
    <row r="411" spans="1:27" ht="15.75" thickBot="1" x14ac:dyDescent="0.3">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c r="AA411" s="76"/>
    </row>
    <row r="412" spans="1:27" ht="15.75" thickBot="1" x14ac:dyDescent="0.3">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c r="AA412" s="76"/>
    </row>
    <row r="413" spans="1:27" ht="15.75" thickBot="1" x14ac:dyDescent="0.3">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c r="AA413" s="76"/>
    </row>
    <row r="414" spans="1:27" ht="15.75" thickBot="1" x14ac:dyDescent="0.3">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c r="AA414" s="76"/>
    </row>
    <row r="415" spans="1:27" ht="15.75" thickBot="1" x14ac:dyDescent="0.3">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c r="AA415" s="76"/>
    </row>
    <row r="416" spans="1:27" ht="15.75" thickBot="1" x14ac:dyDescent="0.3">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c r="AA416" s="76"/>
    </row>
    <row r="417" spans="1:27" ht="15.75" thickBot="1" x14ac:dyDescent="0.3">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c r="AA417" s="76"/>
    </row>
    <row r="418" spans="1:27" ht="15.75" thickBot="1" x14ac:dyDescent="0.3">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c r="AA418" s="76"/>
    </row>
    <row r="419" spans="1:27" ht="15.75" thickBot="1" x14ac:dyDescent="0.3">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c r="AA419" s="76"/>
    </row>
    <row r="420" spans="1:27" ht="15.75" thickBot="1" x14ac:dyDescent="0.3">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c r="AA420" s="76"/>
    </row>
    <row r="421" spans="1:27" ht="15.75" thickBot="1" x14ac:dyDescent="0.3">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c r="AA421" s="76"/>
    </row>
    <row r="422" spans="1:27" ht="15.75" thickBot="1" x14ac:dyDescent="0.3">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c r="AA422" s="76"/>
    </row>
    <row r="423" spans="1:27" ht="15.75" thickBot="1" x14ac:dyDescent="0.3">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c r="AA423" s="76"/>
    </row>
    <row r="424" spans="1:27" ht="15.75" thickBot="1" x14ac:dyDescent="0.3">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c r="AA424" s="76"/>
    </row>
    <row r="425" spans="1:27" ht="15.75" thickBot="1" x14ac:dyDescent="0.3">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c r="AA425" s="76"/>
    </row>
    <row r="426" spans="1:27" ht="15.75" thickBot="1" x14ac:dyDescent="0.3">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c r="AA426" s="76"/>
    </row>
    <row r="427" spans="1:27" ht="15.75" thickBot="1" x14ac:dyDescent="0.3">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c r="AA427" s="76"/>
    </row>
    <row r="428" spans="1:27" ht="15.75" thickBot="1" x14ac:dyDescent="0.3">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c r="AA428" s="76"/>
    </row>
    <row r="429" spans="1:27" ht="15.75" thickBot="1" x14ac:dyDescent="0.3">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c r="AA429" s="76"/>
    </row>
    <row r="430" spans="1:27" ht="15.75" thickBot="1" x14ac:dyDescent="0.3">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c r="AA430" s="76"/>
    </row>
    <row r="431" spans="1:27" ht="15.75" thickBot="1" x14ac:dyDescent="0.3">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c r="AA431" s="76"/>
    </row>
    <row r="432" spans="1:27" ht="15.75" thickBot="1" x14ac:dyDescent="0.3">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c r="AA432" s="76"/>
    </row>
    <row r="433" spans="1:27" ht="15.75" thickBot="1" x14ac:dyDescent="0.3">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c r="AA433" s="76"/>
    </row>
    <row r="434" spans="1:27" ht="15.75" thickBot="1" x14ac:dyDescent="0.3">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c r="AA434" s="76"/>
    </row>
    <row r="435" spans="1:27" ht="15.75" thickBot="1" x14ac:dyDescent="0.3">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c r="AA435" s="76"/>
    </row>
    <row r="436" spans="1:27" ht="15.75" thickBot="1" x14ac:dyDescent="0.3">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c r="AA436" s="76"/>
    </row>
    <row r="437" spans="1:27" ht="15.75" thickBot="1" x14ac:dyDescent="0.3">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c r="AA437" s="76"/>
    </row>
    <row r="438" spans="1:27" ht="15.75" thickBot="1" x14ac:dyDescent="0.3">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c r="AA438" s="76"/>
    </row>
    <row r="439" spans="1:27" ht="15.75" thickBot="1" x14ac:dyDescent="0.3">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c r="AA439" s="76"/>
    </row>
    <row r="440" spans="1:27" ht="15.75" thickBot="1" x14ac:dyDescent="0.3">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c r="AA440" s="76"/>
    </row>
    <row r="441" spans="1:27" ht="15.75" thickBot="1" x14ac:dyDescent="0.3">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c r="AA441" s="76"/>
    </row>
    <row r="442" spans="1:27" ht="15.75" thickBot="1" x14ac:dyDescent="0.3">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c r="AA442" s="76"/>
    </row>
    <row r="443" spans="1:27" ht="15.75" thickBot="1" x14ac:dyDescent="0.3">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c r="AA443" s="76"/>
    </row>
    <row r="444" spans="1:27" ht="15.75" thickBot="1" x14ac:dyDescent="0.3">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c r="AA444" s="76"/>
    </row>
    <row r="445" spans="1:27" ht="15.75" thickBot="1" x14ac:dyDescent="0.3">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c r="AA445" s="76"/>
    </row>
    <row r="446" spans="1:27" ht="15.75" thickBot="1" x14ac:dyDescent="0.3">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c r="AA446" s="76"/>
    </row>
    <row r="447" spans="1:27" ht="15.75" thickBot="1" x14ac:dyDescent="0.3">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c r="AA447" s="76"/>
    </row>
    <row r="448" spans="1:27" ht="15.75" thickBot="1" x14ac:dyDescent="0.3">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c r="AA448" s="76"/>
    </row>
    <row r="449" spans="1:27" ht="15.75" thickBot="1" x14ac:dyDescent="0.3">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c r="AA449" s="76"/>
    </row>
    <row r="450" spans="1:27" ht="15.75" thickBot="1" x14ac:dyDescent="0.3">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c r="AA450" s="76"/>
    </row>
    <row r="451" spans="1:27" ht="15.75" thickBot="1" x14ac:dyDescent="0.3">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c r="AA451" s="76"/>
    </row>
    <row r="452" spans="1:27" ht="15.75" thickBot="1" x14ac:dyDescent="0.3">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c r="AA452" s="76"/>
    </row>
    <row r="453" spans="1:27" ht="15.75" thickBot="1" x14ac:dyDescent="0.3">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c r="AA453" s="76"/>
    </row>
    <row r="454" spans="1:27" ht="15.75" thickBot="1" x14ac:dyDescent="0.3">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c r="AA454" s="76"/>
    </row>
    <row r="455" spans="1:27" ht="15.75" thickBot="1" x14ac:dyDescent="0.3">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c r="AA455" s="76"/>
    </row>
    <row r="456" spans="1:27" ht="15.75" thickBot="1" x14ac:dyDescent="0.3">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c r="AA456" s="76"/>
    </row>
    <row r="457" spans="1:27" ht="15.75" thickBot="1" x14ac:dyDescent="0.3">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c r="AA457" s="76"/>
    </row>
    <row r="458" spans="1:27" ht="15.75" thickBot="1" x14ac:dyDescent="0.3">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c r="AA458" s="76"/>
    </row>
    <row r="459" spans="1:27" ht="15.75" thickBot="1" x14ac:dyDescent="0.3">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c r="AA459" s="76"/>
    </row>
    <row r="460" spans="1:27" ht="15.75" thickBot="1" x14ac:dyDescent="0.3">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c r="AA460" s="76"/>
    </row>
    <row r="461" spans="1:27" ht="15.75" thickBot="1" x14ac:dyDescent="0.3">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c r="AA461" s="76"/>
    </row>
    <row r="462" spans="1:27" ht="15.75" thickBot="1" x14ac:dyDescent="0.3">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c r="AA462" s="76"/>
    </row>
    <row r="463" spans="1:27" ht="15.75" thickBot="1" x14ac:dyDescent="0.3">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c r="AA463" s="76"/>
    </row>
    <row r="464" spans="1:27" ht="15.75" thickBot="1" x14ac:dyDescent="0.3">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c r="AA464" s="76"/>
    </row>
    <row r="465" spans="1:27" ht="15.75" thickBot="1" x14ac:dyDescent="0.3">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c r="AA465" s="76"/>
    </row>
    <row r="466" spans="1:27" ht="15.75" thickBot="1" x14ac:dyDescent="0.3">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c r="AA466" s="76"/>
    </row>
    <row r="467" spans="1:27" ht="15.75" thickBot="1" x14ac:dyDescent="0.3">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c r="AA467" s="76"/>
    </row>
    <row r="468" spans="1:27" ht="15.75" thickBot="1" x14ac:dyDescent="0.3">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c r="AA468" s="76"/>
    </row>
    <row r="469" spans="1:27" ht="15.75" thickBot="1" x14ac:dyDescent="0.3">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c r="AA469" s="76"/>
    </row>
    <row r="470" spans="1:27" ht="15.75" thickBot="1" x14ac:dyDescent="0.3">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c r="AA470" s="76"/>
    </row>
    <row r="471" spans="1:27" ht="15.75" thickBot="1" x14ac:dyDescent="0.3">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c r="AA471" s="76"/>
    </row>
    <row r="472" spans="1:27" ht="15.75" thickBot="1" x14ac:dyDescent="0.3">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c r="AA472" s="76"/>
    </row>
    <row r="473" spans="1:27" ht="15.75" thickBot="1" x14ac:dyDescent="0.3">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c r="AA473" s="76"/>
    </row>
    <row r="474" spans="1:27" ht="15.75" thickBot="1" x14ac:dyDescent="0.3">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c r="AA474" s="76"/>
    </row>
    <row r="475" spans="1:27" ht="15.75" thickBot="1" x14ac:dyDescent="0.3">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c r="AA475" s="76"/>
    </row>
    <row r="476" spans="1:27" ht="15.75" thickBot="1" x14ac:dyDescent="0.3">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c r="AA476" s="76"/>
    </row>
    <row r="477" spans="1:27" ht="15.75" thickBot="1" x14ac:dyDescent="0.3">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c r="AA477" s="76"/>
    </row>
    <row r="478" spans="1:27" ht="15.75" thickBot="1" x14ac:dyDescent="0.3">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c r="AA478" s="76"/>
    </row>
    <row r="479" spans="1:27" ht="15.75" thickBot="1" x14ac:dyDescent="0.3">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c r="AA479" s="76"/>
    </row>
    <row r="480" spans="1:27" ht="15.75" thickBot="1" x14ac:dyDescent="0.3">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c r="AA480" s="76"/>
    </row>
    <row r="481" spans="1:27" ht="15.75" thickBot="1" x14ac:dyDescent="0.3">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c r="AA481" s="76"/>
    </row>
    <row r="482" spans="1:27" ht="15.75" thickBot="1" x14ac:dyDescent="0.3">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c r="AA482" s="76"/>
    </row>
    <row r="483" spans="1:27" ht="15.75" thickBot="1" x14ac:dyDescent="0.3">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c r="AA483" s="76"/>
    </row>
    <row r="484" spans="1:27" ht="15.75" thickBot="1" x14ac:dyDescent="0.3">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c r="AA484" s="76"/>
    </row>
    <row r="485" spans="1:27" ht="15.75" thickBot="1" x14ac:dyDescent="0.3">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c r="AA485" s="76"/>
    </row>
    <row r="486" spans="1:27" ht="15.75" thickBot="1" x14ac:dyDescent="0.3">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c r="AA486" s="76"/>
    </row>
    <row r="487" spans="1:27" ht="15.75" thickBot="1" x14ac:dyDescent="0.3">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c r="AA487" s="76"/>
    </row>
    <row r="488" spans="1:27" ht="15.75" thickBot="1" x14ac:dyDescent="0.3">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c r="AA488" s="76"/>
    </row>
    <row r="489" spans="1:27" ht="15.75" thickBot="1" x14ac:dyDescent="0.3">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c r="AA489" s="76"/>
    </row>
    <row r="490" spans="1:27" ht="15.75" thickBot="1" x14ac:dyDescent="0.3">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c r="AA490" s="76"/>
    </row>
    <row r="491" spans="1:27" ht="15.75" thickBot="1" x14ac:dyDescent="0.3">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c r="AA491" s="76"/>
    </row>
    <row r="492" spans="1:27" ht="15.75" thickBot="1" x14ac:dyDescent="0.3">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c r="AA492" s="76"/>
    </row>
    <row r="493" spans="1:27" ht="15.75" thickBot="1" x14ac:dyDescent="0.3">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c r="AA493" s="76"/>
    </row>
    <row r="494" spans="1:27" ht="15.75" thickBot="1" x14ac:dyDescent="0.3">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c r="AA494" s="76"/>
    </row>
    <row r="495" spans="1:27" ht="15.75" thickBot="1" x14ac:dyDescent="0.3">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c r="AA495" s="76"/>
    </row>
    <row r="496" spans="1:27" ht="15.75" thickBot="1" x14ac:dyDescent="0.3">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c r="AA496" s="76"/>
    </row>
    <row r="497" spans="1:27" ht="15.75" thickBot="1" x14ac:dyDescent="0.3">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c r="AA497" s="76"/>
    </row>
    <row r="498" spans="1:27" ht="15.75" thickBot="1" x14ac:dyDescent="0.3">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c r="AA498" s="76"/>
    </row>
    <row r="499" spans="1:27" ht="15.75" thickBot="1" x14ac:dyDescent="0.3">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c r="AA499" s="76"/>
    </row>
    <row r="500" spans="1:27" ht="15.75" thickBot="1" x14ac:dyDescent="0.3">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c r="AA500" s="76"/>
    </row>
    <row r="501" spans="1:27" ht="15.75" thickBot="1" x14ac:dyDescent="0.3">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c r="AA501" s="76"/>
    </row>
    <row r="502" spans="1:27" ht="15.75" thickBot="1" x14ac:dyDescent="0.3">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c r="AA502" s="76"/>
    </row>
    <row r="503" spans="1:27" ht="15.75" thickBot="1" x14ac:dyDescent="0.3">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c r="AA503" s="76"/>
    </row>
    <row r="504" spans="1:27" ht="15.75" thickBot="1" x14ac:dyDescent="0.3">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c r="AA504" s="76"/>
    </row>
    <row r="505" spans="1:27" ht="15.75" thickBot="1" x14ac:dyDescent="0.3">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c r="AA505" s="76"/>
    </row>
    <row r="506" spans="1:27" ht="15.75" thickBot="1" x14ac:dyDescent="0.3">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c r="AA506" s="76"/>
    </row>
    <row r="507" spans="1:27" ht="15.75" thickBot="1" x14ac:dyDescent="0.3">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c r="AA507" s="76"/>
    </row>
    <row r="508" spans="1:27" ht="15.75" thickBot="1" x14ac:dyDescent="0.3">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c r="AA508" s="76"/>
    </row>
    <row r="509" spans="1:27" ht="15.75" thickBot="1" x14ac:dyDescent="0.3">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c r="AA509" s="76"/>
    </row>
    <row r="510" spans="1:27" ht="15.75" thickBot="1" x14ac:dyDescent="0.3">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c r="AA510" s="76"/>
    </row>
    <row r="511" spans="1:27" ht="15.75" thickBot="1" x14ac:dyDescent="0.3">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c r="AA511" s="76"/>
    </row>
    <row r="512" spans="1:27" ht="15.75" thickBot="1" x14ac:dyDescent="0.3">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c r="AA512" s="76"/>
    </row>
    <row r="513" spans="1:27" ht="15.75" thickBot="1" x14ac:dyDescent="0.3">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c r="AA513" s="76"/>
    </row>
    <row r="514" spans="1:27" ht="15.75" thickBot="1" x14ac:dyDescent="0.3">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c r="AA514" s="76"/>
    </row>
    <row r="515" spans="1:27" ht="15.75" thickBot="1" x14ac:dyDescent="0.3">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c r="AA515" s="76"/>
    </row>
    <row r="516" spans="1:27" ht="15.75" thickBot="1" x14ac:dyDescent="0.3">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c r="AA516" s="76"/>
    </row>
    <row r="517" spans="1:27" ht="15.75" thickBot="1" x14ac:dyDescent="0.3">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c r="AA517" s="76"/>
    </row>
    <row r="518" spans="1:27" ht="15.75" thickBot="1" x14ac:dyDescent="0.3">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c r="AA518" s="76"/>
    </row>
    <row r="519" spans="1:27" ht="15.75" thickBot="1" x14ac:dyDescent="0.3">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c r="AA519" s="76"/>
    </row>
    <row r="520" spans="1:27" ht="15.75" thickBot="1" x14ac:dyDescent="0.3">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c r="AA520" s="76"/>
    </row>
    <row r="521" spans="1:27" ht="15.75" thickBot="1" x14ac:dyDescent="0.3">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c r="AA521" s="76"/>
    </row>
    <row r="522" spans="1:27" ht="15.75" thickBot="1" x14ac:dyDescent="0.3">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c r="AA522" s="76"/>
    </row>
    <row r="523" spans="1:27" ht="15.75" thickBot="1" x14ac:dyDescent="0.3">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c r="AA523" s="76"/>
    </row>
    <row r="524" spans="1:27" ht="15.75" thickBot="1" x14ac:dyDescent="0.3">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c r="AA524" s="76"/>
    </row>
    <row r="525" spans="1:27" ht="15.75" thickBot="1" x14ac:dyDescent="0.3">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c r="AA525" s="76"/>
    </row>
    <row r="526" spans="1:27" ht="15.75" thickBot="1" x14ac:dyDescent="0.3">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c r="AA526" s="76"/>
    </row>
    <row r="527" spans="1:27" ht="15.75" thickBot="1" x14ac:dyDescent="0.3">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c r="AA527" s="76"/>
    </row>
    <row r="528" spans="1:27" ht="15.75" thickBot="1" x14ac:dyDescent="0.3">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c r="AA528" s="76"/>
    </row>
    <row r="529" spans="1:27" ht="15.75" thickBot="1" x14ac:dyDescent="0.3">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c r="AA529" s="76"/>
    </row>
    <row r="530" spans="1:27" ht="15.75" thickBot="1" x14ac:dyDescent="0.3">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c r="AA530" s="76"/>
    </row>
    <row r="531" spans="1:27" ht="15.75" thickBot="1" x14ac:dyDescent="0.3">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c r="AA531" s="76"/>
    </row>
    <row r="532" spans="1:27" ht="15.75" thickBot="1" x14ac:dyDescent="0.3">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c r="AA532" s="76"/>
    </row>
    <row r="533" spans="1:27" ht="15.75" thickBot="1" x14ac:dyDescent="0.3">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c r="AA533" s="76"/>
    </row>
    <row r="534" spans="1:27" ht="15.75" thickBot="1" x14ac:dyDescent="0.3">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c r="AA534" s="76"/>
    </row>
    <row r="535" spans="1:27" ht="15.75" thickBot="1" x14ac:dyDescent="0.3">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c r="AA535" s="76"/>
    </row>
    <row r="536" spans="1:27" ht="15.75" thickBot="1" x14ac:dyDescent="0.3">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c r="AA536" s="76"/>
    </row>
    <row r="537" spans="1:27" ht="15.75" thickBot="1" x14ac:dyDescent="0.3">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c r="AA537" s="76"/>
    </row>
    <row r="538" spans="1:27" ht="15.75" thickBot="1" x14ac:dyDescent="0.3">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c r="AA538" s="76"/>
    </row>
    <row r="539" spans="1:27" ht="15.75" thickBot="1" x14ac:dyDescent="0.3">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c r="AA539" s="76"/>
    </row>
    <row r="540" spans="1:27" ht="15.75" thickBot="1" x14ac:dyDescent="0.3">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c r="AA540" s="76"/>
    </row>
    <row r="541" spans="1:27" ht="15.75" thickBot="1" x14ac:dyDescent="0.3">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c r="AA541" s="76"/>
    </row>
    <row r="542" spans="1:27" ht="15.75" thickBot="1" x14ac:dyDescent="0.3">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c r="AA542" s="76"/>
    </row>
    <row r="543" spans="1:27" ht="15.75" thickBot="1" x14ac:dyDescent="0.3">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c r="AA543" s="76"/>
    </row>
    <row r="544" spans="1:27" ht="15.75" thickBot="1" x14ac:dyDescent="0.3">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c r="AA544" s="76"/>
    </row>
    <row r="545" spans="1:27" ht="15.75" thickBot="1" x14ac:dyDescent="0.3">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c r="AA545" s="76"/>
    </row>
    <row r="546" spans="1:27" ht="15.75" thickBot="1" x14ac:dyDescent="0.3">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c r="AA546" s="76"/>
    </row>
    <row r="547" spans="1:27" ht="15.75" thickBot="1" x14ac:dyDescent="0.3">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c r="AA547" s="76"/>
    </row>
    <row r="548" spans="1:27" ht="15.75" thickBot="1" x14ac:dyDescent="0.3">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c r="AA548" s="76"/>
    </row>
    <row r="549" spans="1:27" ht="15.75" thickBot="1" x14ac:dyDescent="0.3">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c r="AA549" s="76"/>
    </row>
    <row r="550" spans="1:27" ht="15.75" thickBot="1" x14ac:dyDescent="0.3">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c r="AA550" s="76"/>
    </row>
    <row r="551" spans="1:27" ht="15.75" thickBot="1" x14ac:dyDescent="0.3">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c r="AA551" s="76"/>
    </row>
    <row r="552" spans="1:27" ht="15.75" thickBot="1" x14ac:dyDescent="0.3">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c r="AA552" s="76"/>
    </row>
    <row r="553" spans="1:27" ht="15.75" thickBot="1" x14ac:dyDescent="0.3">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c r="AA553" s="76"/>
    </row>
    <row r="554" spans="1:27" ht="15.75" thickBot="1" x14ac:dyDescent="0.3">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c r="AA554" s="76"/>
    </row>
    <row r="555" spans="1:27" ht="15.75" thickBot="1" x14ac:dyDescent="0.3">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c r="AA555" s="76"/>
    </row>
    <row r="556" spans="1:27" ht="15.75" thickBot="1" x14ac:dyDescent="0.3">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c r="AA556" s="76"/>
    </row>
    <row r="557" spans="1:27" ht="15.75" thickBot="1" x14ac:dyDescent="0.3">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c r="AA557" s="76"/>
    </row>
    <row r="558" spans="1:27" ht="15.75" thickBot="1" x14ac:dyDescent="0.3">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c r="AA558" s="76"/>
    </row>
    <row r="559" spans="1:27" ht="15.75" thickBot="1" x14ac:dyDescent="0.3">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c r="AA559" s="76"/>
    </row>
    <row r="560" spans="1:27" ht="15.75" thickBot="1" x14ac:dyDescent="0.3">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c r="AA560" s="76"/>
    </row>
    <row r="561" spans="1:27" ht="15.75" thickBot="1" x14ac:dyDescent="0.3">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c r="AA561" s="76"/>
    </row>
    <row r="562" spans="1:27" ht="15.75" thickBot="1" x14ac:dyDescent="0.3">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c r="AA562" s="76"/>
    </row>
    <row r="563" spans="1:27" ht="15.75" thickBot="1" x14ac:dyDescent="0.3">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c r="AA563" s="76"/>
    </row>
    <row r="564" spans="1:27" ht="15.75" thickBot="1" x14ac:dyDescent="0.3">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c r="AA564" s="76"/>
    </row>
    <row r="565" spans="1:27" ht="15.75" thickBot="1" x14ac:dyDescent="0.3">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c r="AA565" s="76"/>
    </row>
    <row r="566" spans="1:27" ht="15.75" thickBot="1" x14ac:dyDescent="0.3">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c r="AA566" s="76"/>
    </row>
    <row r="567" spans="1:27" ht="15.75" thickBot="1" x14ac:dyDescent="0.3">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c r="AA567" s="76"/>
    </row>
    <row r="568" spans="1:27" ht="15.75" thickBot="1" x14ac:dyDescent="0.3">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c r="AA568" s="76"/>
    </row>
    <row r="569" spans="1:27" ht="15.75" thickBot="1" x14ac:dyDescent="0.3">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c r="AA569" s="76"/>
    </row>
    <row r="570" spans="1:27" ht="15.75" thickBot="1" x14ac:dyDescent="0.3">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c r="AA570" s="76"/>
    </row>
    <row r="571" spans="1:27" ht="15.75" thickBot="1" x14ac:dyDescent="0.3">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c r="AA571" s="76"/>
    </row>
    <row r="572" spans="1:27" ht="15.75" thickBot="1" x14ac:dyDescent="0.3">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c r="AA572" s="76"/>
    </row>
    <row r="573" spans="1:27" ht="15.75" thickBot="1" x14ac:dyDescent="0.3">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c r="AA573" s="76"/>
    </row>
    <row r="574" spans="1:27" ht="15.75" thickBot="1" x14ac:dyDescent="0.3">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c r="AA574" s="76"/>
    </row>
    <row r="575" spans="1:27" ht="15.75" thickBot="1" x14ac:dyDescent="0.3">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c r="AA575" s="76"/>
    </row>
    <row r="576" spans="1:27" ht="15.75" thickBot="1" x14ac:dyDescent="0.3">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c r="AA576" s="76"/>
    </row>
    <row r="577" spans="1:27" ht="15.75" thickBot="1" x14ac:dyDescent="0.3">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c r="AA577" s="76"/>
    </row>
    <row r="578" spans="1:27" ht="15.75" thickBot="1" x14ac:dyDescent="0.3">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c r="AA578" s="76"/>
    </row>
    <row r="579" spans="1:27" ht="15.75" thickBot="1" x14ac:dyDescent="0.3">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c r="AA579" s="76"/>
    </row>
    <row r="580" spans="1:27" ht="15.75" thickBot="1" x14ac:dyDescent="0.3">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c r="AA580" s="76"/>
    </row>
    <row r="581" spans="1:27" ht="15.75" thickBot="1" x14ac:dyDescent="0.3">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c r="AA581" s="76"/>
    </row>
    <row r="582" spans="1:27" ht="15.75" thickBot="1" x14ac:dyDescent="0.3">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c r="AA582" s="76"/>
    </row>
    <row r="583" spans="1:27" ht="15.75" thickBot="1" x14ac:dyDescent="0.3">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c r="AA583" s="76"/>
    </row>
    <row r="584" spans="1:27" ht="15.75" thickBot="1" x14ac:dyDescent="0.3">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c r="AA584" s="76"/>
    </row>
    <row r="585" spans="1:27" ht="15.75" thickBot="1" x14ac:dyDescent="0.3">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c r="AA585" s="76"/>
    </row>
    <row r="586" spans="1:27" ht="15.75" thickBot="1" x14ac:dyDescent="0.3">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c r="AA586" s="76"/>
    </row>
    <row r="587" spans="1:27" ht="15.75" thickBot="1" x14ac:dyDescent="0.3">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c r="AA587" s="76"/>
    </row>
    <row r="588" spans="1:27" ht="15.75" thickBot="1" x14ac:dyDescent="0.3">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c r="AA588" s="76"/>
    </row>
    <row r="589" spans="1:27" ht="15.75" thickBot="1" x14ac:dyDescent="0.3">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c r="AA589" s="76"/>
    </row>
    <row r="590" spans="1:27" ht="15.75" thickBot="1" x14ac:dyDescent="0.3">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c r="AA590" s="76"/>
    </row>
    <row r="591" spans="1:27" ht="15.75" thickBot="1" x14ac:dyDescent="0.3">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c r="AA591" s="76"/>
    </row>
    <row r="592" spans="1:27" ht="15.75" thickBot="1" x14ac:dyDescent="0.3">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c r="AA592" s="76"/>
    </row>
    <row r="593" spans="1:27" ht="15.75" thickBot="1" x14ac:dyDescent="0.3">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c r="AA593" s="76"/>
    </row>
    <row r="594" spans="1:27" ht="15.75" thickBot="1" x14ac:dyDescent="0.3">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c r="AA594" s="76"/>
    </row>
    <row r="595" spans="1:27" ht="15.75" thickBot="1" x14ac:dyDescent="0.3">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c r="AA595" s="76"/>
    </row>
    <row r="596" spans="1:27" ht="15.75" thickBot="1" x14ac:dyDescent="0.3">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c r="AA596" s="76"/>
    </row>
    <row r="597" spans="1:27" ht="15.75" thickBot="1" x14ac:dyDescent="0.3">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c r="AA597" s="76"/>
    </row>
    <row r="598" spans="1:27" ht="15.75" thickBot="1" x14ac:dyDescent="0.3">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c r="AA598" s="76"/>
    </row>
    <row r="599" spans="1:27" ht="15.75" thickBot="1" x14ac:dyDescent="0.3">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c r="AA599" s="76"/>
    </row>
    <row r="600" spans="1:27" ht="15.75" thickBot="1" x14ac:dyDescent="0.3">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c r="AA600" s="76"/>
    </row>
    <row r="601" spans="1:27" ht="15.75" thickBot="1" x14ac:dyDescent="0.3">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c r="AA601" s="76"/>
    </row>
    <row r="602" spans="1:27" ht="15.75" thickBot="1" x14ac:dyDescent="0.3">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c r="AA602" s="76"/>
    </row>
    <row r="603" spans="1:27" ht="15.75" thickBot="1" x14ac:dyDescent="0.3">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c r="AA603" s="76"/>
    </row>
    <row r="604" spans="1:27" ht="15.75" thickBot="1" x14ac:dyDescent="0.3">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c r="AA604" s="76"/>
    </row>
    <row r="605" spans="1:27" ht="15.75" thickBot="1" x14ac:dyDescent="0.3">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c r="AA605" s="76"/>
    </row>
    <row r="606" spans="1:27" ht="15.75" thickBot="1" x14ac:dyDescent="0.3">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c r="AA606" s="76"/>
    </row>
    <row r="607" spans="1:27" ht="15.75" thickBot="1" x14ac:dyDescent="0.3">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c r="AA607" s="76"/>
    </row>
    <row r="608" spans="1:27" ht="15.75" thickBot="1" x14ac:dyDescent="0.3">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c r="AA608" s="76"/>
    </row>
    <row r="609" spans="1:27" ht="15.75" thickBot="1" x14ac:dyDescent="0.3">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c r="AA609" s="76"/>
    </row>
    <row r="610" spans="1:27" ht="15.75" thickBot="1" x14ac:dyDescent="0.3">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c r="AA610" s="76"/>
    </row>
    <row r="611" spans="1:27" ht="15.75" thickBot="1" x14ac:dyDescent="0.3">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c r="AA611" s="76"/>
    </row>
    <row r="612" spans="1:27" ht="15.75" thickBot="1" x14ac:dyDescent="0.3">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c r="AA612" s="76"/>
    </row>
    <row r="613" spans="1:27" ht="15.75" thickBot="1" x14ac:dyDescent="0.3">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c r="AA613" s="76"/>
    </row>
    <row r="614" spans="1:27" ht="15.75" thickBot="1" x14ac:dyDescent="0.3">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c r="AA614" s="76"/>
    </row>
    <row r="615" spans="1:27" ht="15.75" thickBot="1" x14ac:dyDescent="0.3">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c r="AA615" s="76"/>
    </row>
    <row r="616" spans="1:27" ht="15.75" thickBot="1" x14ac:dyDescent="0.3">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c r="AA616" s="76"/>
    </row>
    <row r="617" spans="1:27" ht="15.75" thickBot="1" x14ac:dyDescent="0.3">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c r="AA617" s="76"/>
    </row>
    <row r="618" spans="1:27" ht="15.75" thickBot="1" x14ac:dyDescent="0.3">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c r="AA618" s="76"/>
    </row>
    <row r="619" spans="1:27" ht="15.75" thickBot="1" x14ac:dyDescent="0.3">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c r="AA619" s="76"/>
    </row>
    <row r="620" spans="1:27" ht="15.75" thickBot="1" x14ac:dyDescent="0.3">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c r="AA620" s="76"/>
    </row>
    <row r="621" spans="1:27" ht="15.75" thickBot="1" x14ac:dyDescent="0.3">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c r="AA621" s="76"/>
    </row>
    <row r="622" spans="1:27" ht="15.75" thickBot="1" x14ac:dyDescent="0.3">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c r="AA622" s="76"/>
    </row>
    <row r="623" spans="1:27" ht="15.75" thickBot="1" x14ac:dyDescent="0.3">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c r="AA623" s="76"/>
    </row>
    <row r="624" spans="1:27" ht="15.75" thickBot="1" x14ac:dyDescent="0.3">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c r="AA624" s="76"/>
    </row>
    <row r="625" spans="1:27" ht="15.75" thickBot="1" x14ac:dyDescent="0.3">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c r="AA625" s="76"/>
    </row>
    <row r="626" spans="1:27" ht="15.75" thickBot="1" x14ac:dyDescent="0.3">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c r="AA626" s="76"/>
    </row>
    <row r="627" spans="1:27" ht="15.75" thickBot="1" x14ac:dyDescent="0.3">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c r="AA627" s="76"/>
    </row>
    <row r="628" spans="1:27" ht="15.75" thickBot="1" x14ac:dyDescent="0.3">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c r="AA628" s="76"/>
    </row>
    <row r="629" spans="1:27" ht="15.75" thickBot="1" x14ac:dyDescent="0.3">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c r="AA629" s="76"/>
    </row>
    <row r="630" spans="1:27" ht="15.75" thickBot="1" x14ac:dyDescent="0.3">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c r="AA630" s="76"/>
    </row>
    <row r="631" spans="1:27" ht="15.75" thickBot="1" x14ac:dyDescent="0.3">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c r="AA631" s="76"/>
    </row>
    <row r="632" spans="1:27" ht="15.75" thickBot="1" x14ac:dyDescent="0.3">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c r="AA632" s="76"/>
    </row>
    <row r="633" spans="1:27" ht="15.75" thickBot="1" x14ac:dyDescent="0.3">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c r="AA633" s="76"/>
    </row>
    <row r="634" spans="1:27" ht="15.75" thickBot="1" x14ac:dyDescent="0.3">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c r="AA634" s="76"/>
    </row>
    <row r="635" spans="1:27" ht="15.75" thickBot="1" x14ac:dyDescent="0.3">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c r="AA635" s="76"/>
    </row>
    <row r="636" spans="1:27" ht="15.75" thickBot="1" x14ac:dyDescent="0.3">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c r="AA636" s="76"/>
    </row>
    <row r="637" spans="1:27" ht="15.75" thickBot="1" x14ac:dyDescent="0.3">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c r="AA637" s="76"/>
    </row>
    <row r="638" spans="1:27" ht="15.75" thickBot="1" x14ac:dyDescent="0.3">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c r="AA638" s="76"/>
    </row>
    <row r="639" spans="1:27" ht="15.75" thickBot="1" x14ac:dyDescent="0.3">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c r="AA639" s="76"/>
    </row>
    <row r="640" spans="1:27" ht="15.75" thickBot="1" x14ac:dyDescent="0.3">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c r="AA640" s="76"/>
    </row>
    <row r="641" spans="1:27" ht="15.75" thickBot="1" x14ac:dyDescent="0.3">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c r="AA641" s="76"/>
    </row>
    <row r="642" spans="1:27" ht="15.75" thickBot="1" x14ac:dyDescent="0.3">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c r="AA642" s="76"/>
    </row>
    <row r="643" spans="1:27" ht="15.75" thickBot="1" x14ac:dyDescent="0.3">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c r="AA643" s="76"/>
    </row>
    <row r="644" spans="1:27" ht="15.75" thickBot="1" x14ac:dyDescent="0.3">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c r="AA644" s="76"/>
    </row>
    <row r="645" spans="1:27" ht="15.75" thickBot="1" x14ac:dyDescent="0.3">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c r="AA645" s="76"/>
    </row>
    <row r="646" spans="1:27" ht="15.75" thickBot="1" x14ac:dyDescent="0.3">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c r="AA646" s="76"/>
    </row>
    <row r="647" spans="1:27" ht="15.75" thickBot="1" x14ac:dyDescent="0.3">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c r="AA647" s="76"/>
    </row>
    <row r="648" spans="1:27" ht="15.75" thickBot="1" x14ac:dyDescent="0.3">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c r="AA648" s="76"/>
    </row>
    <row r="649" spans="1:27" ht="15.75" thickBot="1" x14ac:dyDescent="0.3">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c r="AA649" s="76"/>
    </row>
    <row r="650" spans="1:27" ht="15.75" thickBot="1" x14ac:dyDescent="0.3">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c r="AA650" s="76"/>
    </row>
    <row r="651" spans="1:27" ht="15.75" thickBot="1" x14ac:dyDescent="0.3">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c r="AA651" s="76"/>
    </row>
    <row r="652" spans="1:27" ht="15.75" thickBot="1" x14ac:dyDescent="0.3">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c r="AA652" s="76"/>
    </row>
    <row r="653" spans="1:27" ht="15.75" thickBot="1" x14ac:dyDescent="0.3">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c r="AA653" s="76"/>
    </row>
    <row r="654" spans="1:27" ht="15.75" thickBot="1" x14ac:dyDescent="0.3">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c r="AA654" s="76"/>
    </row>
    <row r="655" spans="1:27" ht="15.75" thickBot="1" x14ac:dyDescent="0.3">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c r="AA655" s="76"/>
    </row>
    <row r="656" spans="1:27" ht="15.75" thickBot="1" x14ac:dyDescent="0.3">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c r="AA656" s="76"/>
    </row>
    <row r="657" spans="1:27" ht="15.75" thickBot="1" x14ac:dyDescent="0.3">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c r="AA657" s="76"/>
    </row>
    <row r="658" spans="1:27" ht="15.75" thickBot="1" x14ac:dyDescent="0.3">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c r="AA658" s="76"/>
    </row>
    <row r="659" spans="1:27" ht="15.75" thickBot="1" x14ac:dyDescent="0.3">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c r="AA659" s="76"/>
    </row>
    <row r="660" spans="1:27" ht="15.75" thickBot="1" x14ac:dyDescent="0.3">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c r="AA660" s="76"/>
    </row>
    <row r="661" spans="1:27" ht="15.75" thickBot="1" x14ac:dyDescent="0.3">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c r="AA661" s="76"/>
    </row>
    <row r="662" spans="1:27" ht="15.75" thickBot="1" x14ac:dyDescent="0.3">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c r="AA662" s="76"/>
    </row>
    <row r="663" spans="1:27" ht="15.75" thickBot="1" x14ac:dyDescent="0.3">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c r="AA663" s="76"/>
    </row>
    <row r="664" spans="1:27" ht="15.75" thickBot="1" x14ac:dyDescent="0.3">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c r="AA664" s="76"/>
    </row>
    <row r="665" spans="1:27" ht="15.75" thickBot="1" x14ac:dyDescent="0.3">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c r="AA665" s="76"/>
    </row>
    <row r="666" spans="1:27" ht="15.75" thickBot="1" x14ac:dyDescent="0.3">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c r="AA666" s="76"/>
    </row>
    <row r="667" spans="1:27" ht="15.75" thickBot="1" x14ac:dyDescent="0.3">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c r="AA667" s="76"/>
    </row>
    <row r="668" spans="1:27" ht="15.75" thickBot="1" x14ac:dyDescent="0.3">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c r="AA668" s="76"/>
    </row>
    <row r="669" spans="1:27" ht="15.75" thickBot="1" x14ac:dyDescent="0.3">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c r="AA669" s="76"/>
    </row>
    <row r="670" spans="1:27" ht="15.75" thickBot="1" x14ac:dyDescent="0.3">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c r="AA670" s="76"/>
    </row>
    <row r="671" spans="1:27" ht="15.75" thickBot="1" x14ac:dyDescent="0.3">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c r="AA671" s="76"/>
    </row>
    <row r="672" spans="1:27" ht="15.75" thickBot="1" x14ac:dyDescent="0.3">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c r="AA672" s="76"/>
    </row>
    <row r="673" spans="1:27" ht="15.75" thickBot="1" x14ac:dyDescent="0.3">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c r="AA673" s="76"/>
    </row>
    <row r="674" spans="1:27" ht="15.75" thickBot="1" x14ac:dyDescent="0.3">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c r="AA674" s="76"/>
    </row>
    <row r="675" spans="1:27" ht="15.75" thickBot="1" x14ac:dyDescent="0.3">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c r="AA675" s="76"/>
    </row>
    <row r="676" spans="1:27" ht="15.75" thickBot="1" x14ac:dyDescent="0.3">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c r="AA676" s="76"/>
    </row>
    <row r="677" spans="1:27" ht="15.75" thickBot="1" x14ac:dyDescent="0.3">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c r="AA677" s="76"/>
    </row>
    <row r="678" spans="1:27" ht="15.75" thickBot="1" x14ac:dyDescent="0.3">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c r="AA678" s="76"/>
    </row>
    <row r="679" spans="1:27" ht="15.75" thickBot="1" x14ac:dyDescent="0.3">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c r="AA679" s="76"/>
    </row>
    <row r="680" spans="1:27" ht="15.75" thickBot="1" x14ac:dyDescent="0.3">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c r="AA680" s="76"/>
    </row>
    <row r="681" spans="1:27" ht="15.75" thickBot="1" x14ac:dyDescent="0.3">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c r="AA681" s="76"/>
    </row>
    <row r="682" spans="1:27" ht="15.75" thickBot="1" x14ac:dyDescent="0.3">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c r="AA682" s="76"/>
    </row>
    <row r="683" spans="1:27" ht="15.75" thickBot="1" x14ac:dyDescent="0.3">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c r="AA683" s="76"/>
    </row>
    <row r="684" spans="1:27" ht="15.75" thickBot="1" x14ac:dyDescent="0.3">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c r="AA684" s="76"/>
    </row>
    <row r="685" spans="1:27" ht="15.75" thickBot="1" x14ac:dyDescent="0.3">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c r="AA685" s="76"/>
    </row>
    <row r="686" spans="1:27" ht="15.75" thickBot="1" x14ac:dyDescent="0.3">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c r="AA686" s="76"/>
    </row>
    <row r="687" spans="1:27" ht="15.75" thickBot="1" x14ac:dyDescent="0.3">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c r="AA687" s="76"/>
    </row>
    <row r="688" spans="1:27" ht="15.75" thickBot="1" x14ac:dyDescent="0.3">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c r="AA688" s="76"/>
    </row>
    <row r="689" spans="1:27" ht="15.75" thickBot="1" x14ac:dyDescent="0.3">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c r="AA689" s="76"/>
    </row>
    <row r="690" spans="1:27" ht="15.75" thickBot="1" x14ac:dyDescent="0.3">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c r="AA690" s="76"/>
    </row>
    <row r="691" spans="1:27" ht="15.75" thickBot="1" x14ac:dyDescent="0.3">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c r="AA691" s="76"/>
    </row>
    <row r="692" spans="1:27" ht="15.75" thickBot="1" x14ac:dyDescent="0.3">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c r="AA692" s="76"/>
    </row>
    <row r="693" spans="1:27" ht="15.75" thickBot="1" x14ac:dyDescent="0.3">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c r="AA693" s="76"/>
    </row>
    <row r="694" spans="1:27" ht="15.75" thickBot="1" x14ac:dyDescent="0.3">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c r="AA694" s="76"/>
    </row>
    <row r="695" spans="1:27" ht="15.75" thickBot="1" x14ac:dyDescent="0.3">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c r="AA695" s="76"/>
    </row>
    <row r="696" spans="1:27" ht="15.75" thickBot="1" x14ac:dyDescent="0.3">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c r="AA696" s="76"/>
    </row>
    <row r="697" spans="1:27" ht="15.75" thickBot="1" x14ac:dyDescent="0.3">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c r="AA697" s="76"/>
    </row>
    <row r="698" spans="1:27" ht="15.75" thickBot="1" x14ac:dyDescent="0.3">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c r="AA698" s="76"/>
    </row>
    <row r="699" spans="1:27" ht="15.75" thickBot="1" x14ac:dyDescent="0.3">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c r="AA699" s="76"/>
    </row>
    <row r="700" spans="1:27" ht="15.75" thickBot="1" x14ac:dyDescent="0.3">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c r="AA700" s="76"/>
    </row>
    <row r="701" spans="1:27" ht="15.75" thickBot="1" x14ac:dyDescent="0.3">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c r="AA701" s="76"/>
    </row>
    <row r="702" spans="1:27" ht="15.75" thickBot="1" x14ac:dyDescent="0.3">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c r="AA702" s="76"/>
    </row>
    <row r="703" spans="1:27" ht="15.75" thickBot="1" x14ac:dyDescent="0.3">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c r="AA703" s="76"/>
    </row>
    <row r="704" spans="1:27" ht="15.75" thickBot="1" x14ac:dyDescent="0.3">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c r="AA704" s="76"/>
    </row>
    <row r="705" spans="1:27" ht="15.75" thickBot="1" x14ac:dyDescent="0.3">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c r="AA705" s="76"/>
    </row>
    <row r="706" spans="1:27" ht="15.75" thickBot="1" x14ac:dyDescent="0.3">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c r="AA706" s="76"/>
    </row>
    <row r="707" spans="1:27" ht="15.75" thickBot="1" x14ac:dyDescent="0.3">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c r="AA707" s="76"/>
    </row>
    <row r="708" spans="1:27" ht="15.75" thickBot="1" x14ac:dyDescent="0.3">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c r="AA708" s="76"/>
    </row>
    <row r="709" spans="1:27" ht="15.75" thickBot="1" x14ac:dyDescent="0.3">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c r="AA709" s="76"/>
    </row>
    <row r="710" spans="1:27" ht="15.75" thickBot="1" x14ac:dyDescent="0.3">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c r="AA710" s="76"/>
    </row>
    <row r="711" spans="1:27" ht="15.75" thickBot="1" x14ac:dyDescent="0.3">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c r="AA711" s="76"/>
    </row>
    <row r="712" spans="1:27" ht="15.75" thickBot="1" x14ac:dyDescent="0.3">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c r="AA712" s="76"/>
    </row>
    <row r="713" spans="1:27" ht="15.75" thickBot="1" x14ac:dyDescent="0.3">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c r="AA713" s="76"/>
    </row>
    <row r="714" spans="1:27" ht="15.75" thickBot="1" x14ac:dyDescent="0.3">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c r="AA714" s="76"/>
    </row>
    <row r="715" spans="1:27" ht="15.75" thickBot="1" x14ac:dyDescent="0.3">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c r="AA715" s="76"/>
    </row>
    <row r="716" spans="1:27" ht="15.75" thickBot="1" x14ac:dyDescent="0.3">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c r="AA716" s="76"/>
    </row>
    <row r="717" spans="1:27" ht="15.75" thickBot="1" x14ac:dyDescent="0.3">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c r="AA717" s="76"/>
    </row>
    <row r="718" spans="1:27" ht="15.75" thickBot="1" x14ac:dyDescent="0.3">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c r="AA718" s="76"/>
    </row>
    <row r="719" spans="1:27" ht="15.75" thickBot="1" x14ac:dyDescent="0.3">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c r="AA719" s="76"/>
    </row>
    <row r="720" spans="1:27" ht="15.75" thickBot="1" x14ac:dyDescent="0.3">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c r="AA720" s="76"/>
    </row>
    <row r="721" spans="1:27" ht="15.75" thickBot="1" x14ac:dyDescent="0.3">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c r="AA721" s="76"/>
    </row>
    <row r="722" spans="1:27" ht="15.75" thickBot="1" x14ac:dyDescent="0.3">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c r="AA722" s="76"/>
    </row>
    <row r="723" spans="1:27" ht="15.75" thickBot="1" x14ac:dyDescent="0.3">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c r="AA723" s="76"/>
    </row>
    <row r="724" spans="1:27" ht="15.75" thickBot="1" x14ac:dyDescent="0.3">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c r="AA724" s="76"/>
    </row>
    <row r="725" spans="1:27" ht="15.75" thickBot="1" x14ac:dyDescent="0.3">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c r="AA725" s="76"/>
    </row>
    <row r="726" spans="1:27" ht="15.75" thickBot="1" x14ac:dyDescent="0.3">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c r="AA726" s="76"/>
    </row>
    <row r="727" spans="1:27" ht="15.75" thickBot="1" x14ac:dyDescent="0.3">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c r="AA727" s="76"/>
    </row>
    <row r="728" spans="1:27" ht="15.75" thickBot="1" x14ac:dyDescent="0.3">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c r="AA728" s="76"/>
    </row>
    <row r="729" spans="1:27" ht="15.75" thickBot="1" x14ac:dyDescent="0.3">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c r="AA729" s="76"/>
    </row>
    <row r="730" spans="1:27" ht="15.75" thickBot="1" x14ac:dyDescent="0.3">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c r="AA730" s="76"/>
    </row>
    <row r="731" spans="1:27" ht="15.75" thickBot="1" x14ac:dyDescent="0.3">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c r="AA731" s="76"/>
    </row>
    <row r="732" spans="1:27" ht="15.75" thickBot="1" x14ac:dyDescent="0.3">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c r="AA732" s="76"/>
    </row>
    <row r="733" spans="1:27" ht="15.75" thickBot="1" x14ac:dyDescent="0.3">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c r="AA733" s="76"/>
    </row>
    <row r="734" spans="1:27" ht="15.75" thickBot="1" x14ac:dyDescent="0.3">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c r="AA734" s="76"/>
    </row>
    <row r="735" spans="1:27" ht="15.75" thickBot="1" x14ac:dyDescent="0.3">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c r="AA735" s="76"/>
    </row>
    <row r="736" spans="1:27" ht="15.75" thickBot="1" x14ac:dyDescent="0.3">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c r="AA736" s="76"/>
    </row>
    <row r="737" spans="1:27" ht="15.75" thickBot="1" x14ac:dyDescent="0.3">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c r="AA737" s="76"/>
    </row>
    <row r="738" spans="1:27" ht="15.75" thickBot="1" x14ac:dyDescent="0.3">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c r="AA738" s="76"/>
    </row>
    <row r="739" spans="1:27" ht="15.75" thickBot="1" x14ac:dyDescent="0.3">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c r="AA739" s="76"/>
    </row>
    <row r="740" spans="1:27" ht="15.75" thickBot="1" x14ac:dyDescent="0.3">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c r="AA740" s="76"/>
    </row>
    <row r="741" spans="1:27" ht="15.75" thickBot="1" x14ac:dyDescent="0.3">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c r="AA741" s="76"/>
    </row>
    <row r="742" spans="1:27" ht="15.75" thickBot="1" x14ac:dyDescent="0.3">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c r="AA742" s="76"/>
    </row>
    <row r="743" spans="1:27" ht="15.75" thickBot="1" x14ac:dyDescent="0.3">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c r="AA743" s="76"/>
    </row>
    <row r="744" spans="1:27" ht="15.75" thickBot="1" x14ac:dyDescent="0.3">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c r="AA744" s="76"/>
    </row>
    <row r="745" spans="1:27" ht="15.75" thickBot="1" x14ac:dyDescent="0.3">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c r="AA745" s="76"/>
    </row>
    <row r="746" spans="1:27" ht="15.75" thickBot="1" x14ac:dyDescent="0.3">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c r="AA746" s="76"/>
    </row>
    <row r="747" spans="1:27" ht="15.75" thickBot="1" x14ac:dyDescent="0.3">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c r="AA747" s="76"/>
    </row>
    <row r="748" spans="1:27" ht="15.75" thickBot="1" x14ac:dyDescent="0.3">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c r="AA748" s="76"/>
    </row>
    <row r="749" spans="1:27" ht="15.75" thickBot="1" x14ac:dyDescent="0.3">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c r="AA749" s="76"/>
    </row>
    <row r="750" spans="1:27" ht="15.75" thickBot="1" x14ac:dyDescent="0.3">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c r="AA750" s="76"/>
    </row>
    <row r="751" spans="1:27" ht="15.75" thickBot="1" x14ac:dyDescent="0.3">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c r="AA751" s="76"/>
    </row>
    <row r="752" spans="1:27" ht="15.75" thickBot="1" x14ac:dyDescent="0.3">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c r="AA752" s="76"/>
    </row>
    <row r="753" spans="1:27" ht="15.75" thickBot="1" x14ac:dyDescent="0.3">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c r="AA753" s="76"/>
    </row>
    <row r="754" spans="1:27" ht="15.75" thickBot="1" x14ac:dyDescent="0.3">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c r="AA754" s="76"/>
    </row>
    <row r="755" spans="1:27" ht="15.75" thickBot="1" x14ac:dyDescent="0.3">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c r="AA755" s="76"/>
    </row>
    <row r="756" spans="1:27" ht="15.75" thickBot="1" x14ac:dyDescent="0.3">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c r="AA756" s="76"/>
    </row>
    <row r="757" spans="1:27" ht="15.75" thickBot="1" x14ac:dyDescent="0.3">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c r="AA757" s="76"/>
    </row>
    <row r="758" spans="1:27" ht="15.75" thickBot="1" x14ac:dyDescent="0.3">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c r="AA758" s="76"/>
    </row>
    <row r="759" spans="1:27" ht="15.75" thickBot="1" x14ac:dyDescent="0.3">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c r="AA759" s="76"/>
    </row>
    <row r="760" spans="1:27" ht="15.75" thickBot="1" x14ac:dyDescent="0.3">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c r="AA760" s="76"/>
    </row>
    <row r="761" spans="1:27" ht="15.75" thickBot="1" x14ac:dyDescent="0.3">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c r="AA761" s="76"/>
    </row>
    <row r="762" spans="1:27" ht="15.75" thickBot="1" x14ac:dyDescent="0.3">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c r="AA762" s="76"/>
    </row>
    <row r="763" spans="1:27" ht="15.75" thickBot="1" x14ac:dyDescent="0.3">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c r="AA763" s="76"/>
    </row>
    <row r="764" spans="1:27" ht="15.75" thickBot="1" x14ac:dyDescent="0.3">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c r="AA764" s="76"/>
    </row>
    <row r="765" spans="1:27" ht="15.75" thickBot="1" x14ac:dyDescent="0.3">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c r="AA765" s="76"/>
    </row>
    <row r="766" spans="1:27" ht="15.75" thickBot="1" x14ac:dyDescent="0.3">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c r="AA766" s="76"/>
    </row>
    <row r="767" spans="1:27" ht="15.75" thickBot="1" x14ac:dyDescent="0.3">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c r="AA767" s="76"/>
    </row>
    <row r="768" spans="1:27" ht="15.75" thickBot="1" x14ac:dyDescent="0.3">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c r="AA768" s="76"/>
    </row>
    <row r="769" spans="1:27" ht="15.75" thickBot="1" x14ac:dyDescent="0.3">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c r="AA769" s="76"/>
    </row>
    <row r="770" spans="1:27" ht="15.75" thickBot="1" x14ac:dyDescent="0.3">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c r="AA770" s="76"/>
    </row>
    <row r="771" spans="1:27" ht="15.75" thickBot="1" x14ac:dyDescent="0.3">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c r="AA771" s="76"/>
    </row>
    <row r="772" spans="1:27" ht="15.75" thickBot="1" x14ac:dyDescent="0.3">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c r="AA772" s="76"/>
    </row>
    <row r="773" spans="1:27" ht="15.75" thickBot="1" x14ac:dyDescent="0.3">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c r="AA773" s="76"/>
    </row>
    <row r="774" spans="1:27" ht="15.75" thickBot="1" x14ac:dyDescent="0.3">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c r="AA774" s="76"/>
    </row>
    <row r="775" spans="1:27" ht="15.75" thickBot="1" x14ac:dyDescent="0.3">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c r="AA775" s="76"/>
    </row>
    <row r="776" spans="1:27" ht="15.75" thickBot="1" x14ac:dyDescent="0.3">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c r="AA776" s="76"/>
    </row>
    <row r="777" spans="1:27" ht="15.75" thickBot="1" x14ac:dyDescent="0.3">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c r="AA777" s="76"/>
    </row>
    <row r="778" spans="1:27" ht="15.75" thickBot="1" x14ac:dyDescent="0.3">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c r="AA778" s="76"/>
    </row>
    <row r="779" spans="1:27" ht="15.75" thickBot="1" x14ac:dyDescent="0.3">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c r="AA779" s="76"/>
    </row>
    <row r="780" spans="1:27" ht="15.75" thickBot="1" x14ac:dyDescent="0.3">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c r="AA780" s="76"/>
    </row>
    <row r="781" spans="1:27" ht="15.75" thickBot="1" x14ac:dyDescent="0.3">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c r="AA781" s="76"/>
    </row>
    <row r="782" spans="1:27" ht="15.75" thickBot="1" x14ac:dyDescent="0.3">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c r="AA782" s="76"/>
    </row>
    <row r="783" spans="1:27" ht="15.75" thickBot="1" x14ac:dyDescent="0.3">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c r="AA783" s="76"/>
    </row>
    <row r="784" spans="1:27" ht="15.75" thickBot="1" x14ac:dyDescent="0.3">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c r="AA784" s="76"/>
    </row>
    <row r="785" spans="1:27" ht="15.75" thickBot="1" x14ac:dyDescent="0.3">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c r="AA785" s="76"/>
    </row>
    <row r="786" spans="1:27" ht="15.75" thickBot="1" x14ac:dyDescent="0.3">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c r="AA786" s="76"/>
    </row>
    <row r="787" spans="1:27" ht="15.75" thickBot="1" x14ac:dyDescent="0.3">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c r="AA787" s="76"/>
    </row>
    <row r="788" spans="1:27" ht="15.75" thickBot="1" x14ac:dyDescent="0.3">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c r="AA788" s="76"/>
    </row>
    <row r="789" spans="1:27" ht="15.75" thickBot="1" x14ac:dyDescent="0.3">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c r="AA789" s="76"/>
    </row>
    <row r="790" spans="1:27" ht="15.75" thickBot="1" x14ac:dyDescent="0.3">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c r="AA790" s="76"/>
    </row>
    <row r="791" spans="1:27" ht="15.75" thickBot="1" x14ac:dyDescent="0.3">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c r="AA791" s="76"/>
    </row>
    <row r="792" spans="1:27" ht="15.75" thickBot="1" x14ac:dyDescent="0.3">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c r="AA792" s="76"/>
    </row>
    <row r="793" spans="1:27" ht="15.75" thickBot="1" x14ac:dyDescent="0.3">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c r="AA793" s="76"/>
    </row>
    <row r="794" spans="1:27" ht="15.75" thickBot="1" x14ac:dyDescent="0.3">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c r="AA794" s="76"/>
    </row>
    <row r="795" spans="1:27" ht="15.75" thickBot="1" x14ac:dyDescent="0.3">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c r="AA795" s="76"/>
    </row>
    <row r="796" spans="1:27" ht="15.75" thickBot="1" x14ac:dyDescent="0.3">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c r="AA796" s="76"/>
    </row>
    <row r="797" spans="1:27" ht="15.75" thickBot="1" x14ac:dyDescent="0.3">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c r="AA797" s="76"/>
    </row>
    <row r="798" spans="1:27" ht="15.75" thickBot="1" x14ac:dyDescent="0.3">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c r="AA798" s="76"/>
    </row>
    <row r="799" spans="1:27" ht="15.75" thickBot="1" x14ac:dyDescent="0.3">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c r="AA799" s="76"/>
    </row>
    <row r="800" spans="1:27" ht="15.75" thickBot="1" x14ac:dyDescent="0.3">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c r="AA800" s="76"/>
    </row>
    <row r="801" spans="1:27" ht="15.75" thickBot="1" x14ac:dyDescent="0.3">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c r="AA801" s="76"/>
    </row>
    <row r="802" spans="1:27" ht="15.75" thickBot="1" x14ac:dyDescent="0.3">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c r="AA802" s="76"/>
    </row>
    <row r="803" spans="1:27" ht="15.75" thickBot="1" x14ac:dyDescent="0.3">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c r="AA803" s="76"/>
    </row>
    <row r="804" spans="1:27" ht="15.75" thickBot="1" x14ac:dyDescent="0.3">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c r="AA804" s="76"/>
    </row>
    <row r="805" spans="1:27" ht="15.75" thickBot="1" x14ac:dyDescent="0.3">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c r="AA805" s="76"/>
    </row>
    <row r="806" spans="1:27" ht="15.75" thickBot="1" x14ac:dyDescent="0.3">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c r="AA806" s="76"/>
    </row>
    <row r="807" spans="1:27" ht="15.75" thickBot="1" x14ac:dyDescent="0.3">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c r="AA807" s="76"/>
    </row>
    <row r="808" spans="1:27" ht="15.75" thickBot="1" x14ac:dyDescent="0.3">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c r="AA808" s="76"/>
    </row>
    <row r="809" spans="1:27" ht="15.75" thickBot="1" x14ac:dyDescent="0.3">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c r="AA809" s="76"/>
    </row>
    <row r="810" spans="1:27" ht="15.75" thickBot="1" x14ac:dyDescent="0.3">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c r="AA810" s="76"/>
    </row>
    <row r="811" spans="1:27" ht="15.75" thickBot="1" x14ac:dyDescent="0.3">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c r="AA811" s="76"/>
    </row>
    <row r="812" spans="1:27" ht="15.75" thickBot="1" x14ac:dyDescent="0.3">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c r="AA812" s="76"/>
    </row>
    <row r="813" spans="1:27" ht="15.75" thickBot="1" x14ac:dyDescent="0.3">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c r="AA813" s="76"/>
    </row>
    <row r="814" spans="1:27" ht="15.75" thickBot="1" x14ac:dyDescent="0.3">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c r="AA814" s="76"/>
    </row>
    <row r="815" spans="1:27" ht="15.75" thickBot="1" x14ac:dyDescent="0.3">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c r="AA815" s="76"/>
    </row>
    <row r="816" spans="1:27" ht="15.75" thickBot="1" x14ac:dyDescent="0.3">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c r="AA816" s="76"/>
    </row>
    <row r="817" spans="1:27" ht="15.75" thickBot="1" x14ac:dyDescent="0.3">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c r="AA817" s="76"/>
    </row>
    <row r="818" spans="1:27" ht="15.75" thickBot="1" x14ac:dyDescent="0.3">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c r="AA818" s="76"/>
    </row>
    <row r="819" spans="1:27" ht="15.75" thickBot="1" x14ac:dyDescent="0.3">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c r="AA819" s="76"/>
    </row>
    <row r="820" spans="1:27" ht="15.75" thickBot="1" x14ac:dyDescent="0.3">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c r="AA820" s="76"/>
    </row>
    <row r="821" spans="1:27" ht="15.75" thickBot="1" x14ac:dyDescent="0.3">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c r="AA821" s="76"/>
    </row>
    <row r="822" spans="1:27" ht="15.75" thickBot="1" x14ac:dyDescent="0.3">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c r="AA822" s="76"/>
    </row>
    <row r="823" spans="1:27" ht="15.75" thickBot="1" x14ac:dyDescent="0.3">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c r="AA823" s="76"/>
    </row>
    <row r="824" spans="1:27" ht="15.75" thickBot="1" x14ac:dyDescent="0.3">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c r="AA824" s="76"/>
    </row>
    <row r="825" spans="1:27" ht="15.75" thickBot="1" x14ac:dyDescent="0.3">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c r="AA825" s="76"/>
    </row>
    <row r="826" spans="1:27" ht="15.75" thickBot="1" x14ac:dyDescent="0.3">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c r="AA826" s="76"/>
    </row>
    <row r="827" spans="1:27" ht="15.75" thickBot="1" x14ac:dyDescent="0.3">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c r="AA827" s="76"/>
    </row>
    <row r="828" spans="1:27" ht="15.75" thickBot="1" x14ac:dyDescent="0.3">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c r="AA828" s="76"/>
    </row>
    <row r="829" spans="1:27" ht="15.75" thickBot="1" x14ac:dyDescent="0.3">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c r="AA829" s="76"/>
    </row>
    <row r="830" spans="1:27" ht="15.75" thickBot="1" x14ac:dyDescent="0.3">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c r="AA830" s="76"/>
    </row>
    <row r="831" spans="1:27" ht="15.75" thickBot="1" x14ac:dyDescent="0.3">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c r="AA831" s="76"/>
    </row>
    <row r="832" spans="1:27" ht="15.75" thickBot="1" x14ac:dyDescent="0.3">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c r="AA832" s="76"/>
    </row>
    <row r="833" spans="1:27" ht="15.75" thickBot="1" x14ac:dyDescent="0.3">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c r="AA833" s="76"/>
    </row>
    <row r="834" spans="1:27" ht="15.75" thickBot="1" x14ac:dyDescent="0.3">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c r="AA834" s="76"/>
    </row>
    <row r="835" spans="1:27" ht="15.75" thickBot="1" x14ac:dyDescent="0.3">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c r="AA835" s="76"/>
    </row>
    <row r="836" spans="1:27" ht="15.75" thickBot="1" x14ac:dyDescent="0.3">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c r="AA836" s="76"/>
    </row>
    <row r="837" spans="1:27" ht="15.75" thickBot="1" x14ac:dyDescent="0.3">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c r="AA837" s="76"/>
    </row>
    <row r="838" spans="1:27" ht="15.75" thickBot="1" x14ac:dyDescent="0.3">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c r="AA838" s="76"/>
    </row>
    <row r="839" spans="1:27" ht="15.75" thickBot="1" x14ac:dyDescent="0.3">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c r="AA839" s="76"/>
    </row>
    <row r="840" spans="1:27" ht="15.75" thickBot="1" x14ac:dyDescent="0.3">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c r="AA840" s="76"/>
    </row>
    <row r="841" spans="1:27" ht="15.75" thickBot="1" x14ac:dyDescent="0.3">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c r="AA841" s="76"/>
    </row>
    <row r="842" spans="1:27" ht="15.75" thickBot="1" x14ac:dyDescent="0.3">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c r="AA842" s="76"/>
    </row>
    <row r="843" spans="1:27" ht="15.75" thickBot="1" x14ac:dyDescent="0.3">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c r="AA843" s="76"/>
    </row>
    <row r="844" spans="1:27" ht="15.75" thickBot="1" x14ac:dyDescent="0.3">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c r="AA844" s="76"/>
    </row>
    <row r="845" spans="1:27" ht="15.75" thickBot="1" x14ac:dyDescent="0.3">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c r="AA845" s="76"/>
    </row>
    <row r="846" spans="1:27" ht="15.75" thickBot="1" x14ac:dyDescent="0.3">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c r="AA846" s="76"/>
    </row>
    <row r="847" spans="1:27" ht="15.75" thickBot="1" x14ac:dyDescent="0.3">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c r="AA847" s="76"/>
    </row>
    <row r="848" spans="1:27" ht="15.75" thickBot="1" x14ac:dyDescent="0.3">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c r="AA848" s="76"/>
    </row>
    <row r="849" spans="1:27" ht="15.75" thickBot="1" x14ac:dyDescent="0.3">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c r="AA849" s="76"/>
    </row>
    <row r="850" spans="1:27" ht="15.75" thickBot="1" x14ac:dyDescent="0.3">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c r="AA850" s="76"/>
    </row>
    <row r="851" spans="1:27" ht="15.75" thickBot="1" x14ac:dyDescent="0.3">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c r="AA851" s="76"/>
    </row>
    <row r="852" spans="1:27" ht="15.75" thickBot="1" x14ac:dyDescent="0.3">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c r="AA852" s="76"/>
    </row>
    <row r="853" spans="1:27" ht="15.75" thickBot="1" x14ac:dyDescent="0.3">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c r="AA853" s="76"/>
    </row>
    <row r="854" spans="1:27" ht="15.75" thickBot="1" x14ac:dyDescent="0.3">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c r="AA854" s="76"/>
    </row>
    <row r="855" spans="1:27" ht="15.75" thickBot="1" x14ac:dyDescent="0.3">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c r="AA855" s="76"/>
    </row>
    <row r="856" spans="1:27" ht="15.75" thickBot="1" x14ac:dyDescent="0.3">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c r="AA856" s="76"/>
    </row>
    <row r="857" spans="1:27" ht="15.75" thickBot="1" x14ac:dyDescent="0.3">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c r="AA857" s="76"/>
    </row>
    <row r="858" spans="1:27" ht="15.75" thickBot="1" x14ac:dyDescent="0.3">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c r="AA858" s="76"/>
    </row>
    <row r="859" spans="1:27" ht="15.75" thickBot="1" x14ac:dyDescent="0.3">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c r="AA859" s="76"/>
    </row>
    <row r="860" spans="1:27" ht="15.75" thickBot="1" x14ac:dyDescent="0.3">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c r="AA860" s="76"/>
    </row>
    <row r="861" spans="1:27" ht="15.75" thickBot="1" x14ac:dyDescent="0.3">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c r="AA861" s="76"/>
    </row>
    <row r="862" spans="1:27" ht="15.75" thickBot="1" x14ac:dyDescent="0.3">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c r="AA862" s="76"/>
    </row>
    <row r="863" spans="1:27" ht="15.75" thickBot="1" x14ac:dyDescent="0.3">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c r="AA863" s="76"/>
    </row>
    <row r="864" spans="1:27" ht="15.75" thickBot="1" x14ac:dyDescent="0.3">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c r="AA864" s="76"/>
    </row>
    <row r="865" spans="1:27" ht="15.75" thickBot="1" x14ac:dyDescent="0.3">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c r="AA865" s="76"/>
    </row>
    <row r="866" spans="1:27" ht="15.75" thickBot="1" x14ac:dyDescent="0.3">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c r="AA866" s="76"/>
    </row>
    <row r="867" spans="1:27" ht="15.75" thickBot="1" x14ac:dyDescent="0.3">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c r="AA867" s="76"/>
    </row>
    <row r="868" spans="1:27" ht="15.75" thickBot="1" x14ac:dyDescent="0.3">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c r="AA868" s="76"/>
    </row>
    <row r="869" spans="1:27" ht="15.75" thickBot="1" x14ac:dyDescent="0.3">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c r="AA869" s="76"/>
    </row>
    <row r="870" spans="1:27" ht="15.75" thickBot="1" x14ac:dyDescent="0.3">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c r="AA870" s="76"/>
    </row>
    <row r="871" spans="1:27" ht="15.75" thickBot="1" x14ac:dyDescent="0.3">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c r="AA871" s="76"/>
    </row>
    <row r="872" spans="1:27" ht="15.75" thickBot="1" x14ac:dyDescent="0.3">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c r="AA872" s="76"/>
    </row>
    <row r="873" spans="1:27" ht="15.75" thickBot="1" x14ac:dyDescent="0.3">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c r="AA873" s="76"/>
    </row>
    <row r="874" spans="1:27" ht="15.75" thickBot="1" x14ac:dyDescent="0.3">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c r="AA874" s="76"/>
    </row>
    <row r="875" spans="1:27" ht="15.75" thickBot="1" x14ac:dyDescent="0.3">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c r="AA875" s="76"/>
    </row>
    <row r="876" spans="1:27" ht="15.75" thickBot="1" x14ac:dyDescent="0.3">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c r="AA876" s="76"/>
    </row>
    <row r="877" spans="1:27" ht="15.75" thickBot="1" x14ac:dyDescent="0.3">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c r="AA877" s="76"/>
    </row>
    <row r="878" spans="1:27" ht="15.75" thickBot="1" x14ac:dyDescent="0.3">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c r="AA878" s="76"/>
    </row>
    <row r="879" spans="1:27" ht="15.75" thickBot="1" x14ac:dyDescent="0.3">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c r="AA879" s="76"/>
    </row>
    <row r="880" spans="1:27" ht="15.75" thickBot="1" x14ac:dyDescent="0.3">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c r="AA880" s="76"/>
    </row>
    <row r="881" spans="1:27" ht="15.75" thickBot="1" x14ac:dyDescent="0.3">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c r="AA881" s="76"/>
    </row>
    <row r="882" spans="1:27" ht="15.75" thickBot="1" x14ac:dyDescent="0.3">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c r="AA882" s="76"/>
    </row>
    <row r="883" spans="1:27" ht="15.75" thickBot="1" x14ac:dyDescent="0.3">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c r="AA883" s="76"/>
    </row>
    <row r="884" spans="1:27" ht="15.75" thickBot="1" x14ac:dyDescent="0.3">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c r="AA884" s="76"/>
    </row>
    <row r="885" spans="1:27" ht="15.75" thickBot="1" x14ac:dyDescent="0.3">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c r="AA885" s="76"/>
    </row>
    <row r="886" spans="1:27" ht="15.75" thickBot="1" x14ac:dyDescent="0.3">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c r="AA886" s="76"/>
    </row>
    <row r="887" spans="1:27" ht="15.75" thickBot="1" x14ac:dyDescent="0.3">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c r="AA887" s="76"/>
    </row>
    <row r="888" spans="1:27" ht="15.75" thickBot="1" x14ac:dyDescent="0.3">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c r="AA888" s="76"/>
    </row>
    <row r="889" spans="1:27" ht="15.75" thickBot="1" x14ac:dyDescent="0.3">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c r="AA889" s="76"/>
    </row>
    <row r="890" spans="1:27" ht="15.75" thickBot="1" x14ac:dyDescent="0.3">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c r="AA890" s="76"/>
    </row>
    <row r="891" spans="1:27" ht="15.75" thickBot="1" x14ac:dyDescent="0.3">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c r="AA891" s="76"/>
    </row>
    <row r="892" spans="1:27" ht="15.75" thickBot="1" x14ac:dyDescent="0.3">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c r="AA892" s="76"/>
    </row>
    <row r="893" spans="1:27" ht="15.75" thickBot="1" x14ac:dyDescent="0.3">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c r="AA893" s="76"/>
    </row>
    <row r="894" spans="1:27" ht="15.75" thickBot="1" x14ac:dyDescent="0.3">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c r="AA894" s="76"/>
    </row>
    <row r="895" spans="1:27" ht="15.75" thickBot="1" x14ac:dyDescent="0.3">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c r="AA895" s="76"/>
    </row>
    <row r="896" spans="1:27" ht="15.75" thickBot="1" x14ac:dyDescent="0.3">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c r="AA896" s="76"/>
    </row>
    <row r="897" spans="1:27" ht="15.75" thickBot="1" x14ac:dyDescent="0.3">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c r="AA897" s="76"/>
    </row>
    <row r="898" spans="1:27" ht="15.75" thickBot="1" x14ac:dyDescent="0.3">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c r="AA898" s="76"/>
    </row>
    <row r="899" spans="1:27" ht="15.75" thickBot="1" x14ac:dyDescent="0.3">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c r="AA899" s="76"/>
    </row>
    <row r="900" spans="1:27" ht="15.75" thickBot="1" x14ac:dyDescent="0.3">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c r="AA900" s="76"/>
    </row>
    <row r="901" spans="1:27" ht="15.75" thickBot="1" x14ac:dyDescent="0.3">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c r="AA901" s="76"/>
    </row>
    <row r="902" spans="1:27" ht="15.75" thickBot="1" x14ac:dyDescent="0.3">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c r="AA902" s="76"/>
    </row>
    <row r="903" spans="1:27" ht="15.75" thickBot="1" x14ac:dyDescent="0.3">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c r="AA903" s="76"/>
    </row>
    <row r="904" spans="1:27" ht="15.75" thickBot="1" x14ac:dyDescent="0.3">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c r="AA904" s="76"/>
    </row>
    <row r="905" spans="1:27" ht="15.75" thickBot="1" x14ac:dyDescent="0.3">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c r="AA905" s="76"/>
    </row>
    <row r="906" spans="1:27" ht="15.75" thickBot="1" x14ac:dyDescent="0.3">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c r="AA906" s="76"/>
    </row>
    <row r="907" spans="1:27" ht="15.75" thickBot="1" x14ac:dyDescent="0.3">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c r="AA907" s="76"/>
    </row>
    <row r="908" spans="1:27" ht="15.75" thickBot="1" x14ac:dyDescent="0.3">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c r="AA908" s="76"/>
    </row>
    <row r="909" spans="1:27" ht="15.75" thickBot="1" x14ac:dyDescent="0.3">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c r="AA909" s="76"/>
    </row>
    <row r="910" spans="1:27" ht="15.75" thickBot="1" x14ac:dyDescent="0.3">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c r="AA910" s="76"/>
    </row>
    <row r="911" spans="1:27" ht="15.75" thickBot="1" x14ac:dyDescent="0.3">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c r="AA911" s="76"/>
    </row>
    <row r="912" spans="1:27" ht="15.75" thickBot="1" x14ac:dyDescent="0.3">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c r="AA912" s="76"/>
    </row>
    <row r="913" spans="1:27" ht="15.75" thickBot="1" x14ac:dyDescent="0.3">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c r="AA913" s="76"/>
    </row>
    <row r="914" spans="1:27" ht="15.75" thickBot="1" x14ac:dyDescent="0.3">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c r="AA914" s="76"/>
    </row>
    <row r="915" spans="1:27" ht="15.75" thickBot="1" x14ac:dyDescent="0.3">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c r="AA915" s="76"/>
    </row>
    <row r="916" spans="1:27" ht="15.75" thickBot="1" x14ac:dyDescent="0.3">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c r="AA916" s="76"/>
    </row>
    <row r="917" spans="1:27" ht="15.75" thickBot="1" x14ac:dyDescent="0.3">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c r="AA917" s="76"/>
    </row>
    <row r="918" spans="1:27" ht="15.75" thickBot="1" x14ac:dyDescent="0.3">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c r="AA918" s="76"/>
    </row>
    <row r="919" spans="1:27" ht="15.75" thickBot="1" x14ac:dyDescent="0.3">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c r="AA919" s="76"/>
    </row>
    <row r="920" spans="1:27" ht="15.75" thickBot="1" x14ac:dyDescent="0.3">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c r="AA920" s="76"/>
    </row>
    <row r="921" spans="1:27" ht="15.75" thickBot="1" x14ac:dyDescent="0.3">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c r="AA921" s="76"/>
    </row>
    <row r="922" spans="1:27" ht="15.75" thickBot="1" x14ac:dyDescent="0.3">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c r="AA922" s="76"/>
    </row>
    <row r="923" spans="1:27" ht="15.75" thickBot="1" x14ac:dyDescent="0.3">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c r="AA923" s="76"/>
    </row>
    <row r="924" spans="1:27" ht="15.75" thickBot="1" x14ac:dyDescent="0.3">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c r="AA924" s="76"/>
    </row>
    <row r="925" spans="1:27" ht="15.75" thickBot="1" x14ac:dyDescent="0.3">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c r="AA925" s="76"/>
    </row>
    <row r="926" spans="1:27" ht="15.75" thickBot="1" x14ac:dyDescent="0.3">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c r="AA926" s="76"/>
    </row>
    <row r="927" spans="1:27" ht="15.75" thickBot="1" x14ac:dyDescent="0.3">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c r="AA927" s="76"/>
    </row>
    <row r="928" spans="1:27" ht="15.75" thickBot="1" x14ac:dyDescent="0.3">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c r="AA928" s="76"/>
    </row>
    <row r="929" spans="1:27" ht="15.75" thickBot="1" x14ac:dyDescent="0.3">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c r="AA929" s="76"/>
    </row>
    <row r="930" spans="1:27" ht="15.75" thickBot="1" x14ac:dyDescent="0.3">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c r="AA930" s="76"/>
    </row>
    <row r="931" spans="1:27" ht="15.75" thickBot="1" x14ac:dyDescent="0.3">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c r="AA931" s="76"/>
    </row>
    <row r="932" spans="1:27" ht="15.75" thickBot="1" x14ac:dyDescent="0.3">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c r="AA932" s="76"/>
    </row>
    <row r="933" spans="1:27" ht="15.75" thickBot="1" x14ac:dyDescent="0.3">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c r="AA933" s="76"/>
    </row>
    <row r="934" spans="1:27" ht="15.75" thickBot="1" x14ac:dyDescent="0.3">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c r="AA934" s="76"/>
    </row>
    <row r="935" spans="1:27" ht="15.75" thickBot="1" x14ac:dyDescent="0.3">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c r="AA935" s="76"/>
    </row>
    <row r="936" spans="1:27" ht="15.75" thickBot="1" x14ac:dyDescent="0.3">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c r="AA936" s="76"/>
    </row>
    <row r="937" spans="1:27" ht="15.75" thickBot="1" x14ac:dyDescent="0.3">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c r="AA937" s="76"/>
    </row>
    <row r="938" spans="1:27" ht="15.75" thickBot="1" x14ac:dyDescent="0.3">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c r="AA938" s="76"/>
    </row>
    <row r="939" spans="1:27" ht="15.75" thickBot="1" x14ac:dyDescent="0.3">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c r="AA939" s="76"/>
    </row>
    <row r="940" spans="1:27" ht="15.75" thickBot="1" x14ac:dyDescent="0.3">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c r="AA940" s="76"/>
    </row>
    <row r="941" spans="1:27" ht="15.75" thickBot="1" x14ac:dyDescent="0.3">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c r="AA941" s="76"/>
    </row>
    <row r="942" spans="1:27" ht="15.75" thickBot="1" x14ac:dyDescent="0.3">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c r="AA942" s="76"/>
    </row>
    <row r="943" spans="1:27" ht="15.75" thickBot="1" x14ac:dyDescent="0.3">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c r="AA943" s="76"/>
    </row>
    <row r="944" spans="1:27" ht="15.75" thickBot="1" x14ac:dyDescent="0.3">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c r="AA944" s="76"/>
    </row>
    <row r="945" spans="1:27" ht="15.75" thickBot="1" x14ac:dyDescent="0.3">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c r="AA945" s="76"/>
    </row>
    <row r="946" spans="1:27" ht="15.75" thickBot="1" x14ac:dyDescent="0.3">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c r="AA946" s="76"/>
    </row>
    <row r="947" spans="1:27" ht="15.75" thickBot="1" x14ac:dyDescent="0.3">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c r="AA947" s="76"/>
    </row>
    <row r="948" spans="1:27" ht="15.75" thickBot="1" x14ac:dyDescent="0.3">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c r="AA948" s="76"/>
    </row>
    <row r="949" spans="1:27" ht="15.75" thickBot="1" x14ac:dyDescent="0.3">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c r="AA949" s="76"/>
    </row>
    <row r="950" spans="1:27" ht="15.75" thickBot="1" x14ac:dyDescent="0.3">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c r="AA950" s="76"/>
    </row>
    <row r="951" spans="1:27" ht="15.75" thickBot="1" x14ac:dyDescent="0.3">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c r="AA951" s="76"/>
    </row>
    <row r="952" spans="1:27" ht="15.75" thickBot="1" x14ac:dyDescent="0.3">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c r="AA952" s="76"/>
    </row>
    <row r="953" spans="1:27" ht="15.75" thickBot="1" x14ac:dyDescent="0.3">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c r="AA953" s="76"/>
    </row>
    <row r="954" spans="1:27" ht="15.75" thickBot="1" x14ac:dyDescent="0.3">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c r="AA954" s="76"/>
    </row>
    <row r="955" spans="1:27" ht="15.75" thickBot="1" x14ac:dyDescent="0.3">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c r="AA955" s="76"/>
    </row>
    <row r="956" spans="1:27" ht="15.75" thickBot="1" x14ac:dyDescent="0.3">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c r="AA956" s="76"/>
    </row>
    <row r="957" spans="1:27" ht="15.75" thickBot="1" x14ac:dyDescent="0.3">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c r="AA957" s="76"/>
    </row>
    <row r="958" spans="1:27" ht="15.75" thickBot="1" x14ac:dyDescent="0.3">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c r="AA958" s="76"/>
    </row>
    <row r="959" spans="1:27" ht="15.75" thickBot="1" x14ac:dyDescent="0.3">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c r="AA959" s="76"/>
    </row>
    <row r="960" spans="1:27" ht="15.75" thickBot="1" x14ac:dyDescent="0.3">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c r="AA960" s="76"/>
    </row>
    <row r="961" spans="1:27" ht="15.75" thickBot="1" x14ac:dyDescent="0.3">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c r="AA961" s="76"/>
    </row>
    <row r="962" spans="1:27" ht="15.75" thickBot="1" x14ac:dyDescent="0.3">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c r="AA962" s="76"/>
    </row>
    <row r="963" spans="1:27" ht="15.75" thickBot="1" x14ac:dyDescent="0.3">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c r="AA963" s="76"/>
    </row>
    <row r="964" spans="1:27" ht="15.75" thickBot="1" x14ac:dyDescent="0.3">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c r="AA964" s="76"/>
    </row>
    <row r="965" spans="1:27" ht="15.75" thickBot="1" x14ac:dyDescent="0.3">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c r="AA965" s="76"/>
    </row>
    <row r="966" spans="1:27" ht="15.75" thickBot="1" x14ac:dyDescent="0.3">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c r="AA966" s="76"/>
    </row>
    <row r="967" spans="1:27" ht="15.75" thickBot="1" x14ac:dyDescent="0.3">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c r="AA967" s="76"/>
    </row>
    <row r="968" spans="1:27" ht="15.75" thickBot="1" x14ac:dyDescent="0.3">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c r="AA968" s="76"/>
    </row>
    <row r="969" spans="1:27" ht="15.75" thickBot="1" x14ac:dyDescent="0.3">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c r="AA969" s="76"/>
    </row>
    <row r="970" spans="1:27" ht="15.75" thickBot="1" x14ac:dyDescent="0.3">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c r="AA970" s="76"/>
    </row>
    <row r="971" spans="1:27" ht="15.75" thickBot="1" x14ac:dyDescent="0.3">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c r="AA971" s="76"/>
    </row>
    <row r="972" spans="1:27" ht="15.75" thickBot="1" x14ac:dyDescent="0.3">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c r="AA972" s="76"/>
    </row>
    <row r="973" spans="1:27" ht="15.75" thickBot="1" x14ac:dyDescent="0.3">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c r="AA973" s="76"/>
    </row>
    <row r="974" spans="1:27" ht="15.75" thickBot="1" x14ac:dyDescent="0.3">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c r="AA974" s="76"/>
    </row>
    <row r="975" spans="1:27" ht="15.75" thickBot="1" x14ac:dyDescent="0.3">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c r="AA975" s="76"/>
    </row>
    <row r="976" spans="1:27" ht="15.75" thickBot="1" x14ac:dyDescent="0.3">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c r="AA976" s="76"/>
    </row>
    <row r="977" spans="1:27" ht="15.75" thickBot="1" x14ac:dyDescent="0.3">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c r="AA977" s="76"/>
    </row>
    <row r="978" spans="1:27" ht="15.75" thickBot="1" x14ac:dyDescent="0.3">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c r="AA978" s="76"/>
    </row>
    <row r="979" spans="1:27" ht="15.75" thickBot="1" x14ac:dyDescent="0.3">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c r="AA979" s="76"/>
    </row>
    <row r="980" spans="1:27" ht="15.75" thickBot="1" x14ac:dyDescent="0.3">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c r="AA980" s="76"/>
    </row>
    <row r="981" spans="1:27" ht="15.75" thickBot="1" x14ac:dyDescent="0.3">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c r="AA981" s="76"/>
    </row>
    <row r="982" spans="1:27" ht="15.75" thickBot="1" x14ac:dyDescent="0.3">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c r="AA982" s="76"/>
    </row>
    <row r="983" spans="1:27" ht="15.75" thickBot="1" x14ac:dyDescent="0.3">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c r="AA983" s="76"/>
    </row>
    <row r="984" spans="1:27" ht="15.75" thickBot="1" x14ac:dyDescent="0.3">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c r="AA984" s="76"/>
    </row>
    <row r="985" spans="1:27" ht="15.75" thickBot="1" x14ac:dyDescent="0.3">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c r="AA985" s="76"/>
    </row>
    <row r="986" spans="1:27" ht="15.75" thickBot="1" x14ac:dyDescent="0.3">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c r="AA986" s="76"/>
    </row>
    <row r="987" spans="1:27" ht="15.75" thickBot="1" x14ac:dyDescent="0.3">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c r="AA987" s="76"/>
    </row>
    <row r="988" spans="1:27" ht="15.75" thickBot="1" x14ac:dyDescent="0.3">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c r="AA988" s="76"/>
    </row>
    <row r="989" spans="1:27" ht="15.75" thickBot="1" x14ac:dyDescent="0.3">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c r="AA989" s="76"/>
    </row>
    <row r="990" spans="1:27" ht="15.75" thickBot="1" x14ac:dyDescent="0.3">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c r="AA990" s="76"/>
    </row>
    <row r="991" spans="1:27" ht="15.75" thickBot="1" x14ac:dyDescent="0.3">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c r="AA991" s="76"/>
    </row>
    <row r="992" spans="1:27" ht="15.75" thickBot="1" x14ac:dyDescent="0.3">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c r="AA992" s="76"/>
    </row>
    <row r="993" spans="1:27" ht="15.75" thickBot="1" x14ac:dyDescent="0.3">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c r="AA993" s="76"/>
    </row>
    <row r="994" spans="1:27" ht="15.75" thickBot="1" x14ac:dyDescent="0.3">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c r="AA994" s="76"/>
    </row>
    <row r="995" spans="1:27" ht="15.75" thickBot="1" x14ac:dyDescent="0.3">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c r="AA995" s="76"/>
    </row>
    <row r="996" spans="1:27" ht="15.75" thickBot="1" x14ac:dyDescent="0.3">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c r="AA996" s="76"/>
    </row>
    <row r="997" spans="1:27" ht="15.75" thickBot="1" x14ac:dyDescent="0.3">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c r="AA997" s="76"/>
    </row>
    <row r="998" spans="1:27" ht="15.75" thickBot="1" x14ac:dyDescent="0.3">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c r="AA998" s="76"/>
    </row>
    <row r="999" spans="1:27" ht="15.75" thickBot="1" x14ac:dyDescent="0.3">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c r="AA999" s="76"/>
    </row>
    <row r="1000" spans="1:27" ht="15.75" thickBot="1" x14ac:dyDescent="0.3">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c r="AA1000" s="76"/>
    </row>
    <row r="1001" spans="1:27" ht="15.75" thickBot="1" x14ac:dyDescent="0.3">
      <c r="A1001" s="76"/>
      <c r="B1001" s="76"/>
      <c r="C1001" s="76"/>
      <c r="D1001" s="76"/>
      <c r="E1001" s="76"/>
      <c r="F1001" s="76"/>
      <c r="G1001" s="76"/>
      <c r="H1001" s="76"/>
      <c r="I1001" s="76"/>
      <c r="J1001" s="76"/>
      <c r="K1001" s="76"/>
      <c r="L1001" s="76"/>
      <c r="M1001" s="76"/>
      <c r="N1001" s="76"/>
      <c r="O1001" s="76"/>
      <c r="P1001" s="76"/>
      <c r="Q1001" s="76"/>
      <c r="R1001" s="76"/>
      <c r="S1001" s="76"/>
      <c r="T1001" s="76"/>
      <c r="U1001" s="76"/>
      <c r="V1001" s="76"/>
      <c r="W1001" s="76"/>
      <c r="X1001" s="76"/>
      <c r="Y1001" s="76"/>
      <c r="Z1001" s="76"/>
      <c r="AA1001" s="76"/>
    </row>
  </sheetData>
  <autoFilter ref="A2:AA2" xr:uid="{00000000-0009-0000-0000-000002000000}">
    <sortState xmlns:xlrd2="http://schemas.microsoft.com/office/spreadsheetml/2017/richdata2" ref="A3:AA67">
      <sortCondition ref="B2"/>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9"/>
  <sheetViews>
    <sheetView workbookViewId="0"/>
  </sheetViews>
  <sheetFormatPr defaultRowHeight="15" x14ac:dyDescent="0.25"/>
  <cols>
    <col min="1" max="1" width="13.7109375" bestFit="1" customWidth="1"/>
    <col min="2" max="2" width="15.42578125" bestFit="1" customWidth="1"/>
    <col min="3" max="3" width="16.28515625" bestFit="1" customWidth="1"/>
    <col min="4" max="4" width="10.85546875" bestFit="1" customWidth="1"/>
    <col min="5" max="5" width="12" bestFit="1" customWidth="1"/>
    <col min="6" max="6" width="26.5703125" bestFit="1" customWidth="1"/>
    <col min="7" max="7" width="20.85546875" bestFit="1" customWidth="1"/>
    <col min="8" max="8" width="22" bestFit="1" customWidth="1"/>
    <col min="9" max="9" width="23.140625" bestFit="1" customWidth="1"/>
    <col min="11" max="11" width="14.5703125" bestFit="1" customWidth="1"/>
  </cols>
  <sheetData>
    <row r="1" spans="1:12" ht="30.75" thickBot="1" x14ac:dyDescent="0.3">
      <c r="A1" s="74" t="s">
        <v>107</v>
      </c>
      <c r="B1" s="74" t="s">
        <v>416</v>
      </c>
      <c r="C1" s="75" t="s">
        <v>1033</v>
      </c>
      <c r="D1" s="75" t="s">
        <v>1034</v>
      </c>
      <c r="E1" s="75" t="s">
        <v>1035</v>
      </c>
      <c r="F1" s="75" t="s">
        <v>1036</v>
      </c>
      <c r="G1" s="75" t="s">
        <v>1037</v>
      </c>
      <c r="H1" s="75" t="s">
        <v>1038</v>
      </c>
      <c r="I1" s="75" t="s">
        <v>1039</v>
      </c>
      <c r="K1" s="78">
        <f>SUM(C3:C49)</f>
        <v>13206369.35</v>
      </c>
      <c r="L1" s="84">
        <f>C3/K1</f>
        <v>9.4409060276661128E-2</v>
      </c>
    </row>
    <row r="2" spans="1:12" ht="15.75" thickBot="1" x14ac:dyDescent="0.3">
      <c r="A2" s="81" t="s">
        <v>1105</v>
      </c>
      <c r="B2" s="81" t="s">
        <v>174</v>
      </c>
      <c r="C2" s="82">
        <v>87587935.900000006</v>
      </c>
      <c r="D2" s="83">
        <v>254819</v>
      </c>
      <c r="E2" s="83">
        <v>499131</v>
      </c>
      <c r="F2" s="83">
        <v>228761</v>
      </c>
      <c r="G2" s="83">
        <v>453596</v>
      </c>
      <c r="H2" s="83">
        <v>26406</v>
      </c>
      <c r="I2" s="83">
        <v>46318</v>
      </c>
    </row>
    <row r="3" spans="1:12" ht="15.75" thickBot="1" x14ac:dyDescent="0.3">
      <c r="A3" s="77" t="s">
        <v>1062</v>
      </c>
      <c r="B3" s="77" t="s">
        <v>21</v>
      </c>
      <c r="C3" s="79">
        <v>1246800.92</v>
      </c>
      <c r="D3" s="80">
        <v>3874</v>
      </c>
      <c r="E3" s="80">
        <v>7242</v>
      </c>
      <c r="F3" s="80">
        <v>3482</v>
      </c>
      <c r="G3" s="80">
        <v>6593</v>
      </c>
      <c r="H3" s="80">
        <v>397</v>
      </c>
      <c r="I3" s="80">
        <v>661</v>
      </c>
    </row>
    <row r="4" spans="1:12" ht="15.75" thickBot="1" x14ac:dyDescent="0.3">
      <c r="A4" s="77" t="s">
        <v>1083</v>
      </c>
      <c r="B4" s="77" t="s">
        <v>21</v>
      </c>
      <c r="C4" s="79">
        <v>861993.39</v>
      </c>
      <c r="D4" s="80">
        <v>2653</v>
      </c>
      <c r="E4" s="80">
        <v>4989</v>
      </c>
      <c r="F4" s="80">
        <v>2456</v>
      </c>
      <c r="G4" s="80">
        <v>4720</v>
      </c>
      <c r="H4" s="80">
        <v>199</v>
      </c>
      <c r="I4" s="80">
        <v>273</v>
      </c>
    </row>
    <row r="5" spans="1:12" ht="15.75" thickBot="1" x14ac:dyDescent="0.3">
      <c r="A5" s="77" t="s">
        <v>1041</v>
      </c>
      <c r="B5" s="77" t="s">
        <v>21</v>
      </c>
      <c r="C5" s="79">
        <v>766097.46</v>
      </c>
      <c r="D5" s="80">
        <v>2507</v>
      </c>
      <c r="E5" s="80">
        <v>4394</v>
      </c>
      <c r="F5" s="80">
        <v>2180</v>
      </c>
      <c r="G5" s="80">
        <v>3825</v>
      </c>
      <c r="H5" s="80">
        <v>331</v>
      </c>
      <c r="I5" s="80">
        <v>576</v>
      </c>
    </row>
    <row r="6" spans="1:12" ht="15.75" thickBot="1" x14ac:dyDescent="0.3">
      <c r="A6" s="77" t="s">
        <v>1082</v>
      </c>
      <c r="B6" s="77" t="s">
        <v>21</v>
      </c>
      <c r="C6" s="79">
        <v>808461.54</v>
      </c>
      <c r="D6" s="80">
        <v>2298</v>
      </c>
      <c r="E6" s="80">
        <v>4690</v>
      </c>
      <c r="F6" s="80">
        <v>2102</v>
      </c>
      <c r="G6" s="80">
        <v>4386</v>
      </c>
      <c r="H6" s="80">
        <v>198</v>
      </c>
      <c r="I6" s="80">
        <v>307</v>
      </c>
    </row>
    <row r="7" spans="1:12" ht="15.75" thickBot="1" x14ac:dyDescent="0.3">
      <c r="A7" s="77" t="s">
        <v>1073</v>
      </c>
      <c r="B7" s="77" t="s">
        <v>21</v>
      </c>
      <c r="C7" s="79">
        <v>759353.15</v>
      </c>
      <c r="D7" s="80">
        <v>2207</v>
      </c>
      <c r="E7" s="80">
        <v>4205</v>
      </c>
      <c r="F7" s="80">
        <v>1979</v>
      </c>
      <c r="G7" s="80">
        <v>3765</v>
      </c>
      <c r="H7" s="80">
        <v>231</v>
      </c>
      <c r="I7" s="80">
        <v>446</v>
      </c>
    </row>
    <row r="8" spans="1:12" ht="15.75" thickBot="1" x14ac:dyDescent="0.3">
      <c r="A8" s="77" t="s">
        <v>1055</v>
      </c>
      <c r="B8" s="77" t="s">
        <v>21</v>
      </c>
      <c r="C8" s="79">
        <v>726140.05</v>
      </c>
      <c r="D8" s="80">
        <v>2180</v>
      </c>
      <c r="E8" s="80">
        <v>4231</v>
      </c>
      <c r="F8" s="80">
        <v>2014</v>
      </c>
      <c r="G8" s="80">
        <v>4002</v>
      </c>
      <c r="H8" s="80">
        <v>168</v>
      </c>
      <c r="I8" s="80">
        <v>233</v>
      </c>
    </row>
    <row r="9" spans="1:12" ht="15.75" thickBot="1" x14ac:dyDescent="0.3">
      <c r="A9" s="77" t="s">
        <v>1085</v>
      </c>
      <c r="B9" s="77" t="s">
        <v>21</v>
      </c>
      <c r="C9" s="79">
        <v>730376.58</v>
      </c>
      <c r="D9" s="80">
        <v>2157</v>
      </c>
      <c r="E9" s="80">
        <v>4291</v>
      </c>
      <c r="F9" s="80">
        <v>1910</v>
      </c>
      <c r="G9" s="80">
        <v>3926</v>
      </c>
      <c r="H9" s="80">
        <v>249</v>
      </c>
      <c r="I9" s="80">
        <v>369</v>
      </c>
    </row>
    <row r="10" spans="1:12" ht="15.75" thickBot="1" x14ac:dyDescent="0.3">
      <c r="A10" s="77" t="s">
        <v>1063</v>
      </c>
      <c r="B10" s="77" t="s">
        <v>21</v>
      </c>
      <c r="C10" s="79">
        <v>732413.57</v>
      </c>
      <c r="D10" s="80">
        <v>2095</v>
      </c>
      <c r="E10" s="80">
        <v>4193</v>
      </c>
      <c r="F10" s="80">
        <v>1896</v>
      </c>
      <c r="G10" s="80">
        <v>3853</v>
      </c>
      <c r="H10" s="80">
        <v>202</v>
      </c>
      <c r="I10" s="80">
        <v>348</v>
      </c>
    </row>
    <row r="11" spans="1:12" ht="15.75" thickBot="1" x14ac:dyDescent="0.3">
      <c r="A11" s="77" t="s">
        <v>1076</v>
      </c>
      <c r="B11" s="77" t="s">
        <v>11</v>
      </c>
      <c r="C11" s="79">
        <v>582893.25</v>
      </c>
      <c r="D11" s="80">
        <v>1910</v>
      </c>
      <c r="E11" s="80">
        <v>3333</v>
      </c>
      <c r="F11" s="80">
        <v>1672</v>
      </c>
      <c r="G11" s="80">
        <v>2955</v>
      </c>
      <c r="H11" s="80">
        <v>240</v>
      </c>
      <c r="I11" s="80">
        <v>384</v>
      </c>
    </row>
    <row r="12" spans="1:12" ht="15.75" thickBot="1" x14ac:dyDescent="0.3">
      <c r="A12" s="77" t="s">
        <v>1078</v>
      </c>
      <c r="B12" s="77" t="s">
        <v>21</v>
      </c>
      <c r="C12" s="79">
        <v>447096.5</v>
      </c>
      <c r="D12" s="80">
        <v>1393</v>
      </c>
      <c r="E12" s="80">
        <v>2584</v>
      </c>
      <c r="F12" s="80">
        <v>1289</v>
      </c>
      <c r="G12" s="80">
        <v>2439</v>
      </c>
      <c r="H12" s="80">
        <v>106</v>
      </c>
      <c r="I12" s="80">
        <v>149</v>
      </c>
    </row>
    <row r="13" spans="1:12" ht="15.75" thickBot="1" x14ac:dyDescent="0.3">
      <c r="A13" s="77" t="s">
        <v>1084</v>
      </c>
      <c r="B13" s="77" t="s">
        <v>21</v>
      </c>
      <c r="C13" s="79">
        <v>504606.83</v>
      </c>
      <c r="D13" s="80">
        <v>1319</v>
      </c>
      <c r="E13" s="80">
        <v>2957</v>
      </c>
      <c r="F13" s="80">
        <v>1183</v>
      </c>
      <c r="G13" s="80">
        <v>2677</v>
      </c>
      <c r="H13" s="80">
        <v>138</v>
      </c>
      <c r="I13" s="80">
        <v>282</v>
      </c>
    </row>
    <row r="14" spans="1:12" ht="15.75" thickBot="1" x14ac:dyDescent="0.3">
      <c r="A14" s="77" t="s">
        <v>1090</v>
      </c>
      <c r="B14" s="77" t="s">
        <v>21</v>
      </c>
      <c r="C14" s="79">
        <v>420436.02</v>
      </c>
      <c r="D14" s="80">
        <v>1226</v>
      </c>
      <c r="E14" s="80">
        <v>2452</v>
      </c>
      <c r="F14" s="80">
        <v>1051</v>
      </c>
      <c r="G14" s="80">
        <v>2108</v>
      </c>
      <c r="H14" s="80">
        <v>179</v>
      </c>
      <c r="I14" s="80">
        <v>350</v>
      </c>
    </row>
    <row r="15" spans="1:12" ht="15.75" thickBot="1" x14ac:dyDescent="0.3">
      <c r="A15" s="77" t="s">
        <v>1093</v>
      </c>
      <c r="B15" s="77" t="s">
        <v>21</v>
      </c>
      <c r="C15" s="79">
        <v>387393.5</v>
      </c>
      <c r="D15" s="80">
        <v>1174</v>
      </c>
      <c r="E15" s="80">
        <v>2252</v>
      </c>
      <c r="F15" s="80">
        <v>1009</v>
      </c>
      <c r="G15" s="80">
        <v>2027</v>
      </c>
      <c r="H15" s="80">
        <v>166</v>
      </c>
      <c r="I15" s="80">
        <v>227</v>
      </c>
    </row>
    <row r="16" spans="1:12" ht="15.75" thickBot="1" x14ac:dyDescent="0.3">
      <c r="A16" s="77" t="s">
        <v>1068</v>
      </c>
      <c r="B16" s="77" t="s">
        <v>11</v>
      </c>
      <c r="C16" s="79">
        <v>306255.5</v>
      </c>
      <c r="D16" s="80">
        <v>1009</v>
      </c>
      <c r="E16" s="80">
        <v>1765</v>
      </c>
      <c r="F16" s="80">
        <v>901</v>
      </c>
      <c r="G16" s="80">
        <v>1585</v>
      </c>
      <c r="H16" s="80">
        <v>109</v>
      </c>
      <c r="I16" s="80">
        <v>182</v>
      </c>
    </row>
    <row r="17" spans="1:9" ht="15.75" thickBot="1" x14ac:dyDescent="0.3">
      <c r="A17" s="77" t="s">
        <v>1048</v>
      </c>
      <c r="B17" s="77" t="s">
        <v>21</v>
      </c>
      <c r="C17" s="79">
        <v>283696.98</v>
      </c>
      <c r="D17" s="80">
        <v>964</v>
      </c>
      <c r="E17" s="80">
        <v>1599</v>
      </c>
      <c r="F17" s="80">
        <v>867</v>
      </c>
      <c r="G17" s="80">
        <v>1430</v>
      </c>
      <c r="H17" s="80">
        <v>99</v>
      </c>
      <c r="I17" s="80">
        <v>171</v>
      </c>
    </row>
    <row r="18" spans="1:9" ht="15.75" thickBot="1" x14ac:dyDescent="0.3">
      <c r="A18" s="77" t="s">
        <v>1051</v>
      </c>
      <c r="B18" s="77" t="s">
        <v>21</v>
      </c>
      <c r="C18" s="79">
        <v>260436.08</v>
      </c>
      <c r="D18" s="80">
        <v>793</v>
      </c>
      <c r="E18" s="80">
        <v>1514</v>
      </c>
      <c r="F18" s="80">
        <v>661</v>
      </c>
      <c r="G18" s="80">
        <v>1283</v>
      </c>
      <c r="H18" s="80">
        <v>134</v>
      </c>
      <c r="I18" s="80">
        <v>234</v>
      </c>
    </row>
    <row r="19" spans="1:9" ht="15.75" thickBot="1" x14ac:dyDescent="0.3">
      <c r="A19" s="77" t="s">
        <v>1081</v>
      </c>
      <c r="B19" s="77" t="s">
        <v>11</v>
      </c>
      <c r="C19" s="79">
        <v>253358.19</v>
      </c>
      <c r="D19" s="80">
        <v>756</v>
      </c>
      <c r="E19" s="80">
        <v>1446</v>
      </c>
      <c r="F19" s="80">
        <v>694</v>
      </c>
      <c r="G19" s="80">
        <v>1336</v>
      </c>
      <c r="H19" s="80">
        <v>63</v>
      </c>
      <c r="I19" s="80">
        <v>113</v>
      </c>
    </row>
    <row r="20" spans="1:9" ht="15.75" thickBot="1" x14ac:dyDescent="0.3">
      <c r="A20" s="77" t="s">
        <v>1059</v>
      </c>
      <c r="B20" s="77" t="s">
        <v>21</v>
      </c>
      <c r="C20" s="79">
        <v>249459.83</v>
      </c>
      <c r="D20" s="80">
        <v>739</v>
      </c>
      <c r="E20" s="80">
        <v>1380</v>
      </c>
      <c r="F20" s="80">
        <v>680</v>
      </c>
      <c r="G20" s="80">
        <v>1270</v>
      </c>
      <c r="H20" s="80">
        <v>61</v>
      </c>
      <c r="I20" s="80">
        <v>113</v>
      </c>
    </row>
    <row r="21" spans="1:9" ht="15.75" thickBot="1" x14ac:dyDescent="0.3">
      <c r="A21" s="77" t="s">
        <v>1043</v>
      </c>
      <c r="B21" s="77" t="s">
        <v>21</v>
      </c>
      <c r="C21" s="79">
        <v>251226.67</v>
      </c>
      <c r="D21" s="80">
        <v>719</v>
      </c>
      <c r="E21" s="80">
        <v>1462</v>
      </c>
      <c r="F21" s="80">
        <v>657</v>
      </c>
      <c r="G21" s="80">
        <v>1352</v>
      </c>
      <c r="H21" s="80">
        <v>64</v>
      </c>
      <c r="I21" s="80">
        <v>112</v>
      </c>
    </row>
    <row r="22" spans="1:9" ht="15.75" thickBot="1" x14ac:dyDescent="0.3">
      <c r="A22" s="77" t="s">
        <v>1052</v>
      </c>
      <c r="B22" s="77" t="s">
        <v>11</v>
      </c>
      <c r="C22" s="79">
        <v>216945.67</v>
      </c>
      <c r="D22" s="80">
        <v>719</v>
      </c>
      <c r="E22" s="80">
        <v>1245</v>
      </c>
      <c r="F22" s="80">
        <v>607</v>
      </c>
      <c r="G22" s="80">
        <v>1069</v>
      </c>
      <c r="H22" s="80">
        <v>113</v>
      </c>
      <c r="I22" s="80">
        <v>177</v>
      </c>
    </row>
    <row r="23" spans="1:9" ht="15.75" thickBot="1" x14ac:dyDescent="0.3">
      <c r="A23" s="77" t="s">
        <v>1095</v>
      </c>
      <c r="B23" s="77" t="s">
        <v>11</v>
      </c>
      <c r="C23" s="79">
        <v>206237.08</v>
      </c>
      <c r="D23" s="80">
        <v>708</v>
      </c>
      <c r="E23" s="80">
        <v>1196</v>
      </c>
      <c r="F23" s="80">
        <v>615</v>
      </c>
      <c r="G23" s="80">
        <v>1071</v>
      </c>
      <c r="H23" s="80">
        <v>94</v>
      </c>
      <c r="I23" s="80">
        <v>127</v>
      </c>
    </row>
    <row r="24" spans="1:9" ht="15.75" thickBot="1" x14ac:dyDescent="0.3">
      <c r="A24" s="77" t="s">
        <v>1066</v>
      </c>
      <c r="B24" s="77" t="s">
        <v>11</v>
      </c>
      <c r="C24" s="79">
        <v>199911.5</v>
      </c>
      <c r="D24" s="80">
        <v>637</v>
      </c>
      <c r="E24" s="80">
        <v>1117</v>
      </c>
      <c r="F24" s="80">
        <v>583</v>
      </c>
      <c r="G24" s="80">
        <v>1006</v>
      </c>
      <c r="H24" s="80">
        <v>54</v>
      </c>
      <c r="I24" s="80">
        <v>112</v>
      </c>
    </row>
    <row r="25" spans="1:9" ht="15.75" thickBot="1" x14ac:dyDescent="0.3">
      <c r="A25" s="77" t="s">
        <v>1045</v>
      </c>
      <c r="B25" s="77" t="s">
        <v>11</v>
      </c>
      <c r="C25" s="79">
        <v>161549.07999999999</v>
      </c>
      <c r="D25" s="80">
        <v>520</v>
      </c>
      <c r="E25" s="80">
        <v>945</v>
      </c>
      <c r="F25" s="80">
        <v>453</v>
      </c>
      <c r="G25" s="80">
        <v>834</v>
      </c>
      <c r="H25" s="80">
        <v>67</v>
      </c>
      <c r="I25" s="80">
        <v>113</v>
      </c>
    </row>
    <row r="26" spans="1:9" ht="15.75" thickBot="1" x14ac:dyDescent="0.3">
      <c r="A26" s="77" t="s">
        <v>1099</v>
      </c>
      <c r="B26" s="77" t="s">
        <v>21</v>
      </c>
      <c r="C26" s="79">
        <v>138590</v>
      </c>
      <c r="D26" s="80">
        <v>476</v>
      </c>
      <c r="E26" s="80">
        <v>737</v>
      </c>
      <c r="F26" s="80">
        <v>448</v>
      </c>
      <c r="G26" s="80">
        <v>691</v>
      </c>
      <c r="H26" s="80">
        <v>28</v>
      </c>
      <c r="I26" s="80">
        <v>47</v>
      </c>
    </row>
    <row r="27" spans="1:9" ht="15.75" thickBot="1" x14ac:dyDescent="0.3">
      <c r="A27" s="77" t="s">
        <v>1053</v>
      </c>
      <c r="B27" s="77" t="s">
        <v>21</v>
      </c>
      <c r="C27" s="79">
        <v>151646.75</v>
      </c>
      <c r="D27" s="80">
        <v>473</v>
      </c>
      <c r="E27" s="80">
        <v>888</v>
      </c>
      <c r="F27" s="80">
        <v>412</v>
      </c>
      <c r="G27" s="80">
        <v>777</v>
      </c>
      <c r="H27" s="80">
        <v>62</v>
      </c>
      <c r="I27" s="80">
        <v>114</v>
      </c>
    </row>
    <row r="28" spans="1:9" ht="15.75" thickBot="1" x14ac:dyDescent="0.3">
      <c r="A28" s="77" t="s">
        <v>1103</v>
      </c>
      <c r="B28" s="77" t="s">
        <v>11</v>
      </c>
      <c r="C28" s="79">
        <v>177254.92</v>
      </c>
      <c r="D28" s="80">
        <v>464</v>
      </c>
      <c r="E28" s="80">
        <v>1019</v>
      </c>
      <c r="F28" s="80">
        <v>423</v>
      </c>
      <c r="G28" s="80">
        <v>947</v>
      </c>
      <c r="H28" s="80">
        <v>41</v>
      </c>
      <c r="I28" s="80">
        <v>73</v>
      </c>
    </row>
    <row r="29" spans="1:9" ht="15.75" thickBot="1" x14ac:dyDescent="0.3">
      <c r="A29" s="77" t="s">
        <v>1094</v>
      </c>
      <c r="B29" s="77" t="s">
        <v>21</v>
      </c>
      <c r="C29" s="79">
        <v>121870.33</v>
      </c>
      <c r="D29" s="80">
        <v>436</v>
      </c>
      <c r="E29" s="80">
        <v>693</v>
      </c>
      <c r="F29" s="80">
        <v>415</v>
      </c>
      <c r="G29" s="80">
        <v>655</v>
      </c>
      <c r="H29" s="80">
        <v>21</v>
      </c>
      <c r="I29" s="80">
        <v>39</v>
      </c>
    </row>
    <row r="30" spans="1:9" ht="15.75" thickBot="1" x14ac:dyDescent="0.3">
      <c r="A30" s="77" t="s">
        <v>1072</v>
      </c>
      <c r="B30" s="77" t="s">
        <v>11</v>
      </c>
      <c r="C30" s="79">
        <v>137776.92000000001</v>
      </c>
      <c r="D30" s="80">
        <v>363</v>
      </c>
      <c r="E30" s="80">
        <v>806</v>
      </c>
      <c r="F30" s="80">
        <v>334</v>
      </c>
      <c r="G30" s="80">
        <v>748</v>
      </c>
      <c r="H30" s="80">
        <v>29</v>
      </c>
      <c r="I30" s="80">
        <v>59</v>
      </c>
    </row>
    <row r="31" spans="1:9" ht="15.75" thickBot="1" x14ac:dyDescent="0.3">
      <c r="A31" s="77" t="s">
        <v>1092</v>
      </c>
      <c r="B31" s="77" t="s">
        <v>11</v>
      </c>
      <c r="C31" s="79">
        <v>121504.58</v>
      </c>
      <c r="D31" s="80">
        <v>317</v>
      </c>
      <c r="E31" s="80">
        <v>709</v>
      </c>
      <c r="F31" s="80">
        <v>288</v>
      </c>
      <c r="G31" s="80">
        <v>655</v>
      </c>
      <c r="H31" s="80">
        <v>29</v>
      </c>
      <c r="I31" s="80">
        <v>55</v>
      </c>
    </row>
    <row r="32" spans="1:9" ht="15.75" thickBot="1" x14ac:dyDescent="0.3">
      <c r="A32" s="77" t="s">
        <v>1044</v>
      </c>
      <c r="B32" s="77" t="s">
        <v>11</v>
      </c>
      <c r="C32" s="79">
        <v>109163.94</v>
      </c>
      <c r="D32" s="80">
        <v>308</v>
      </c>
      <c r="E32" s="80">
        <v>647</v>
      </c>
      <c r="F32" s="80">
        <v>263</v>
      </c>
      <c r="G32" s="80">
        <v>572</v>
      </c>
      <c r="H32" s="80">
        <v>45</v>
      </c>
      <c r="I32" s="80">
        <v>76</v>
      </c>
    </row>
    <row r="33" spans="1:9" ht="15.75" thickBot="1" x14ac:dyDescent="0.3">
      <c r="A33" s="77" t="s">
        <v>1065</v>
      </c>
      <c r="B33" s="77" t="s">
        <v>21</v>
      </c>
      <c r="C33" s="79">
        <v>92049.919999999998</v>
      </c>
      <c r="D33" s="80">
        <v>290</v>
      </c>
      <c r="E33" s="80">
        <v>525</v>
      </c>
      <c r="F33" s="80">
        <v>273</v>
      </c>
      <c r="G33" s="80">
        <v>497</v>
      </c>
      <c r="H33" s="80">
        <v>17</v>
      </c>
      <c r="I33" s="80">
        <v>28</v>
      </c>
    </row>
    <row r="34" spans="1:9" ht="15.75" thickBot="1" x14ac:dyDescent="0.3">
      <c r="A34" s="77" t="s">
        <v>1077</v>
      </c>
      <c r="B34" s="77" t="s">
        <v>11</v>
      </c>
      <c r="C34" s="79">
        <v>101810.5</v>
      </c>
      <c r="D34" s="80">
        <v>288</v>
      </c>
      <c r="E34" s="80">
        <v>596</v>
      </c>
      <c r="F34" s="80">
        <v>272</v>
      </c>
      <c r="G34" s="80">
        <v>575</v>
      </c>
      <c r="H34" s="80">
        <v>16</v>
      </c>
      <c r="I34" s="80">
        <v>21</v>
      </c>
    </row>
    <row r="35" spans="1:9" ht="15.75" thickBot="1" x14ac:dyDescent="0.3">
      <c r="A35" s="77" t="s">
        <v>1074</v>
      </c>
      <c r="B35" s="77" t="s">
        <v>21</v>
      </c>
      <c r="C35" s="79">
        <v>92303.92</v>
      </c>
      <c r="D35" s="80">
        <v>276</v>
      </c>
      <c r="E35" s="80">
        <v>534</v>
      </c>
      <c r="F35" s="80">
        <v>258</v>
      </c>
      <c r="G35" s="80">
        <v>494</v>
      </c>
      <c r="H35" s="80">
        <v>18</v>
      </c>
      <c r="I35" s="80">
        <v>40</v>
      </c>
    </row>
    <row r="36" spans="1:9" ht="15.75" thickBot="1" x14ac:dyDescent="0.3">
      <c r="A36" s="77" t="s">
        <v>1054</v>
      </c>
      <c r="B36" s="77" t="s">
        <v>11</v>
      </c>
      <c r="C36" s="79">
        <v>75009.33</v>
      </c>
      <c r="D36" s="80">
        <v>261</v>
      </c>
      <c r="E36" s="80">
        <v>433</v>
      </c>
      <c r="F36" s="80">
        <v>235</v>
      </c>
      <c r="G36" s="80">
        <v>380</v>
      </c>
      <c r="H36" s="80">
        <v>26</v>
      </c>
      <c r="I36" s="80">
        <v>53</v>
      </c>
    </row>
    <row r="37" spans="1:9" ht="15.75" thickBot="1" x14ac:dyDescent="0.3">
      <c r="A37" s="77" t="s">
        <v>1089</v>
      </c>
      <c r="B37" s="77" t="s">
        <v>21</v>
      </c>
      <c r="C37" s="79">
        <v>66770.58</v>
      </c>
      <c r="D37" s="80">
        <v>259</v>
      </c>
      <c r="E37" s="80">
        <v>365</v>
      </c>
      <c r="F37" s="80">
        <v>248</v>
      </c>
      <c r="G37" s="80">
        <v>352</v>
      </c>
      <c r="H37" s="80">
        <v>10</v>
      </c>
      <c r="I37" s="80">
        <v>13</v>
      </c>
    </row>
    <row r="38" spans="1:9" ht="15.75" thickBot="1" x14ac:dyDescent="0.3">
      <c r="A38" s="77" t="s">
        <v>1101</v>
      </c>
      <c r="B38" s="77" t="s">
        <v>11</v>
      </c>
      <c r="C38" s="79">
        <v>84724.58</v>
      </c>
      <c r="D38" s="80">
        <v>223</v>
      </c>
      <c r="E38" s="80">
        <v>510</v>
      </c>
      <c r="F38" s="80">
        <v>201</v>
      </c>
      <c r="G38" s="80">
        <v>470</v>
      </c>
      <c r="H38" s="80">
        <v>23</v>
      </c>
      <c r="I38" s="80">
        <v>40</v>
      </c>
    </row>
    <row r="39" spans="1:9" ht="15.75" thickBot="1" x14ac:dyDescent="0.3">
      <c r="A39" s="77" t="s">
        <v>1088</v>
      </c>
      <c r="B39" s="77" t="s">
        <v>21</v>
      </c>
      <c r="C39" s="79">
        <v>76789</v>
      </c>
      <c r="D39" s="80">
        <v>217</v>
      </c>
      <c r="E39" s="80">
        <v>456</v>
      </c>
      <c r="F39" s="80">
        <v>199</v>
      </c>
      <c r="G39" s="80">
        <v>429</v>
      </c>
      <c r="H39" s="80">
        <v>18</v>
      </c>
      <c r="I39" s="80">
        <v>28</v>
      </c>
    </row>
    <row r="40" spans="1:9" ht="15.75" thickBot="1" x14ac:dyDescent="0.3">
      <c r="A40" s="77" t="s">
        <v>1098</v>
      </c>
      <c r="B40" s="77" t="s">
        <v>11</v>
      </c>
      <c r="C40" s="79">
        <v>64720.08</v>
      </c>
      <c r="D40" s="80">
        <v>190</v>
      </c>
      <c r="E40" s="80">
        <v>380</v>
      </c>
      <c r="F40" s="80">
        <v>173</v>
      </c>
      <c r="G40" s="80">
        <v>346</v>
      </c>
      <c r="H40" s="80">
        <v>18</v>
      </c>
      <c r="I40" s="80">
        <v>35</v>
      </c>
    </row>
    <row r="41" spans="1:9" ht="15.75" thickBot="1" x14ac:dyDescent="0.3">
      <c r="A41" s="77" t="s">
        <v>1097</v>
      </c>
      <c r="B41" s="77" t="s">
        <v>11</v>
      </c>
      <c r="C41" s="79">
        <v>54211.08</v>
      </c>
      <c r="D41" s="80">
        <v>188</v>
      </c>
      <c r="E41" s="80">
        <v>304</v>
      </c>
      <c r="F41" s="80">
        <v>180</v>
      </c>
      <c r="G41" s="80">
        <v>293</v>
      </c>
      <c r="H41" s="80">
        <v>8</v>
      </c>
      <c r="I41" s="80">
        <v>11</v>
      </c>
    </row>
    <row r="42" spans="1:9" ht="15.75" thickBot="1" x14ac:dyDescent="0.3">
      <c r="A42" s="77" t="s">
        <v>1086</v>
      </c>
      <c r="B42" s="77" t="s">
        <v>21</v>
      </c>
      <c r="C42" s="79">
        <v>35953.83</v>
      </c>
      <c r="D42" s="80">
        <v>126</v>
      </c>
      <c r="E42" s="80">
        <v>201</v>
      </c>
      <c r="F42" s="80">
        <v>109</v>
      </c>
      <c r="G42" s="80">
        <v>181</v>
      </c>
      <c r="H42" s="80">
        <v>17</v>
      </c>
      <c r="I42" s="80">
        <v>20</v>
      </c>
    </row>
    <row r="43" spans="1:9" ht="15.75" thickBot="1" x14ac:dyDescent="0.3">
      <c r="A43" s="77" t="s">
        <v>1057</v>
      </c>
      <c r="B43" s="77" t="s">
        <v>11</v>
      </c>
      <c r="C43" s="79">
        <v>37342.17</v>
      </c>
      <c r="D43" s="80">
        <v>102</v>
      </c>
      <c r="E43" s="80">
        <v>224</v>
      </c>
      <c r="F43" s="80">
        <v>90</v>
      </c>
      <c r="G43" s="80">
        <v>204</v>
      </c>
      <c r="H43" s="80">
        <v>13</v>
      </c>
      <c r="I43" s="80">
        <v>21</v>
      </c>
    </row>
    <row r="44" spans="1:9" ht="15.75" thickBot="1" x14ac:dyDescent="0.3">
      <c r="A44" s="77" t="s">
        <v>1071</v>
      </c>
      <c r="B44" s="77" t="s">
        <v>11</v>
      </c>
      <c r="C44" s="79">
        <v>33430.25</v>
      </c>
      <c r="D44" s="80">
        <v>89</v>
      </c>
      <c r="E44" s="80">
        <v>199</v>
      </c>
      <c r="F44" s="80">
        <v>79</v>
      </c>
      <c r="G44" s="80">
        <v>182</v>
      </c>
      <c r="H44" s="80">
        <v>10</v>
      </c>
      <c r="I44" s="80">
        <v>17</v>
      </c>
    </row>
    <row r="45" spans="1:9" ht="15.75" thickBot="1" x14ac:dyDescent="0.3">
      <c r="A45" s="77" t="s">
        <v>1049</v>
      </c>
      <c r="B45" s="77" t="s">
        <v>11</v>
      </c>
      <c r="C45" s="79">
        <v>29799.33</v>
      </c>
      <c r="D45" s="80">
        <v>80</v>
      </c>
      <c r="E45" s="80">
        <v>178</v>
      </c>
      <c r="F45" s="80">
        <v>74</v>
      </c>
      <c r="G45" s="80">
        <v>169</v>
      </c>
      <c r="H45" s="80">
        <v>7</v>
      </c>
      <c r="I45" s="80">
        <v>10</v>
      </c>
    </row>
    <row r="46" spans="1:9" ht="15.75" thickBot="1" x14ac:dyDescent="0.3">
      <c r="A46" s="77" t="s">
        <v>1069</v>
      </c>
      <c r="B46" s="77" t="s">
        <v>11</v>
      </c>
      <c r="C46" s="79">
        <v>20579.5</v>
      </c>
      <c r="D46" s="80">
        <v>58</v>
      </c>
      <c r="E46" s="80">
        <v>124</v>
      </c>
      <c r="F46" s="80">
        <v>51</v>
      </c>
      <c r="G46" s="80">
        <v>108</v>
      </c>
      <c r="H46" s="80">
        <v>7</v>
      </c>
      <c r="I46" s="80">
        <v>16</v>
      </c>
    </row>
    <row r="47" spans="1:9" ht="15.75" thickBot="1" x14ac:dyDescent="0.3">
      <c r="A47" s="77" t="s">
        <v>1096</v>
      </c>
      <c r="B47" s="77" t="s">
        <v>11</v>
      </c>
      <c r="C47" s="79">
        <v>10014.25</v>
      </c>
      <c r="D47" s="80">
        <v>36</v>
      </c>
      <c r="E47" s="80">
        <v>54</v>
      </c>
      <c r="F47" s="80">
        <v>32</v>
      </c>
      <c r="G47" s="80">
        <v>48</v>
      </c>
      <c r="H47" s="80">
        <v>4</v>
      </c>
      <c r="I47" s="80">
        <v>6</v>
      </c>
    </row>
    <row r="48" spans="1:9" ht="15.75" thickBot="1" x14ac:dyDescent="0.3">
      <c r="A48" s="77" t="s">
        <v>1080</v>
      </c>
      <c r="B48" s="77" t="s">
        <v>11</v>
      </c>
      <c r="C48" s="79">
        <v>8023</v>
      </c>
      <c r="D48" s="80">
        <v>31</v>
      </c>
      <c r="E48" s="80">
        <v>43</v>
      </c>
      <c r="F48" s="80">
        <v>30</v>
      </c>
      <c r="G48" s="80">
        <v>41</v>
      </c>
      <c r="H48" s="80">
        <v>2</v>
      </c>
      <c r="I48" s="80">
        <v>2</v>
      </c>
    </row>
    <row r="49" spans="1:9" ht="15.75" thickBot="1" x14ac:dyDescent="0.3">
      <c r="A49" s="77" t="s">
        <v>1067</v>
      </c>
      <c r="B49" s="77" t="s">
        <v>11</v>
      </c>
      <c r="C49" s="79">
        <v>1891.25</v>
      </c>
      <c r="D49" s="80">
        <v>7</v>
      </c>
      <c r="E49" s="80">
        <v>11</v>
      </c>
      <c r="F49" s="80">
        <v>7</v>
      </c>
      <c r="G49" s="80">
        <v>11</v>
      </c>
      <c r="H49" s="80">
        <v>0</v>
      </c>
      <c r="I49" s="80">
        <v>0</v>
      </c>
    </row>
  </sheetData>
  <autoFilter ref="A1:I1" xr:uid="{00000000-0009-0000-0000-000003000000}">
    <sortState xmlns:xlrd2="http://schemas.microsoft.com/office/spreadsheetml/2017/richdata2" ref="A2:I49">
      <sortCondition descending="1" ref="D1"/>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67"/>
  <sheetViews>
    <sheetView workbookViewId="0">
      <selection activeCell="C50" activeCellId="3" sqref="C3:C25 C27:C47 C48:C49 C50"/>
    </sheetView>
  </sheetViews>
  <sheetFormatPr defaultRowHeight="15" x14ac:dyDescent="0.25"/>
  <cols>
    <col min="7" max="7" width="2.85546875" bestFit="1" customWidth="1"/>
    <col min="8" max="8" width="8.28515625" bestFit="1" customWidth="1"/>
    <col min="9" max="9" width="2.85546875" bestFit="1" customWidth="1"/>
  </cols>
  <sheetData>
    <row r="2" spans="1:9" ht="38.25" x14ac:dyDescent="0.25">
      <c r="A2" s="44" t="s">
        <v>202</v>
      </c>
      <c r="B2" s="44" t="s">
        <v>107</v>
      </c>
      <c r="C2" s="70" t="s">
        <v>416</v>
      </c>
      <c r="D2" s="45" t="s">
        <v>1032</v>
      </c>
      <c r="F2" s="73" t="s">
        <v>21</v>
      </c>
      <c r="G2" s="72">
        <v>25.068085106382998</v>
      </c>
      <c r="H2" s="73" t="s">
        <v>17</v>
      </c>
      <c r="I2" s="72">
        <v>22.5</v>
      </c>
    </row>
    <row r="3" spans="1:9" x14ac:dyDescent="0.25">
      <c r="A3" s="22" t="s">
        <v>108</v>
      </c>
      <c r="B3" s="47" t="s">
        <v>55</v>
      </c>
      <c r="C3" s="71" t="s">
        <v>11</v>
      </c>
      <c r="D3" s="52">
        <v>14.2</v>
      </c>
    </row>
    <row r="4" spans="1:9" x14ac:dyDescent="0.25">
      <c r="A4" s="22" t="s">
        <v>108</v>
      </c>
      <c r="B4" s="47" t="s">
        <v>75</v>
      </c>
      <c r="C4" s="71" t="s">
        <v>17</v>
      </c>
      <c r="D4" s="52">
        <v>14.3</v>
      </c>
    </row>
    <row r="5" spans="1:9" x14ac:dyDescent="0.25">
      <c r="A5" s="22" t="s">
        <v>108</v>
      </c>
      <c r="B5" s="47" t="s">
        <v>32</v>
      </c>
      <c r="C5" s="71" t="s">
        <v>21</v>
      </c>
      <c r="D5" s="52">
        <v>14.7</v>
      </c>
    </row>
    <row r="6" spans="1:9" x14ac:dyDescent="0.25">
      <c r="A6" s="22" t="s">
        <v>108</v>
      </c>
      <c r="B6" s="47" t="s">
        <v>22</v>
      </c>
      <c r="C6" s="71" t="s">
        <v>21</v>
      </c>
      <c r="D6" s="52">
        <v>15.4</v>
      </c>
    </row>
    <row r="7" spans="1:9" x14ac:dyDescent="0.25">
      <c r="A7" s="22" t="s">
        <v>108</v>
      </c>
      <c r="B7" s="47" t="s">
        <v>62</v>
      </c>
      <c r="C7" s="71" t="s">
        <v>21</v>
      </c>
      <c r="D7" s="52">
        <v>16.100000000000001</v>
      </c>
    </row>
    <row r="8" spans="1:9" x14ac:dyDescent="0.25">
      <c r="A8" s="22" t="s">
        <v>108</v>
      </c>
      <c r="B8" s="47" t="s">
        <v>27</v>
      </c>
      <c r="C8" s="71" t="s">
        <v>21</v>
      </c>
      <c r="D8" s="52">
        <v>16.100000000000001</v>
      </c>
    </row>
    <row r="9" spans="1:9" x14ac:dyDescent="0.25">
      <c r="A9" s="22" t="s">
        <v>108</v>
      </c>
      <c r="B9" s="47" t="s">
        <v>24</v>
      </c>
      <c r="C9" s="71" t="s">
        <v>11</v>
      </c>
      <c r="D9" s="52">
        <v>16.2</v>
      </c>
    </row>
    <row r="10" spans="1:9" x14ac:dyDescent="0.25">
      <c r="A10" s="22" t="s">
        <v>108</v>
      </c>
      <c r="B10" s="47" t="s">
        <v>73</v>
      </c>
      <c r="C10" s="71" t="s">
        <v>21</v>
      </c>
      <c r="D10" s="52">
        <v>16.3</v>
      </c>
    </row>
    <row r="11" spans="1:9" x14ac:dyDescent="0.25">
      <c r="A11" s="22" t="s">
        <v>108</v>
      </c>
      <c r="B11" s="47" t="s">
        <v>65</v>
      </c>
      <c r="C11" s="71" t="s">
        <v>17</v>
      </c>
      <c r="D11" s="52">
        <v>17.3</v>
      </c>
    </row>
    <row r="12" spans="1:9" x14ac:dyDescent="0.25">
      <c r="A12" s="22" t="s">
        <v>108</v>
      </c>
      <c r="B12" s="47" t="s">
        <v>41</v>
      </c>
      <c r="C12" s="71" t="s">
        <v>11</v>
      </c>
      <c r="D12" s="52">
        <v>17.5</v>
      </c>
    </row>
    <row r="13" spans="1:9" x14ac:dyDescent="0.25">
      <c r="A13" s="22" t="s">
        <v>108</v>
      </c>
      <c r="B13" s="47" t="s">
        <v>56</v>
      </c>
      <c r="C13" s="71" t="s">
        <v>21</v>
      </c>
      <c r="D13" s="52">
        <v>18</v>
      </c>
    </row>
    <row r="14" spans="1:9" x14ac:dyDescent="0.25">
      <c r="A14" s="22" t="s">
        <v>108</v>
      </c>
      <c r="B14" s="47" t="s">
        <v>47</v>
      </c>
      <c r="C14" s="71" t="s">
        <v>21</v>
      </c>
      <c r="D14" s="52">
        <v>18.2</v>
      </c>
    </row>
    <row r="15" spans="1:9" x14ac:dyDescent="0.25">
      <c r="A15" s="22" t="s">
        <v>108</v>
      </c>
      <c r="B15" s="47" t="s">
        <v>34</v>
      </c>
      <c r="C15" s="71" t="s">
        <v>17</v>
      </c>
      <c r="D15" s="52">
        <v>18.5</v>
      </c>
    </row>
    <row r="16" spans="1:9" x14ac:dyDescent="0.25">
      <c r="A16" s="22" t="s">
        <v>108</v>
      </c>
      <c r="B16" s="47" t="s">
        <v>74</v>
      </c>
      <c r="C16" s="71" t="s">
        <v>17</v>
      </c>
      <c r="D16" s="52">
        <v>19.5</v>
      </c>
    </row>
    <row r="17" spans="1:4" x14ac:dyDescent="0.25">
      <c r="A17" s="22" t="s">
        <v>108</v>
      </c>
      <c r="B17" s="47" t="s">
        <v>38</v>
      </c>
      <c r="C17" s="71" t="s">
        <v>21</v>
      </c>
      <c r="D17" s="52">
        <v>20.100000000000001</v>
      </c>
    </row>
    <row r="18" spans="1:4" x14ac:dyDescent="0.25">
      <c r="A18" s="22" t="s">
        <v>108</v>
      </c>
      <c r="B18" s="47" t="s">
        <v>63</v>
      </c>
      <c r="C18" s="71" t="s">
        <v>17</v>
      </c>
      <c r="D18" s="52">
        <v>20.100000000000001</v>
      </c>
    </row>
    <row r="19" spans="1:4" x14ac:dyDescent="0.25">
      <c r="A19" s="22" t="s">
        <v>108</v>
      </c>
      <c r="B19" s="47" t="s">
        <v>25</v>
      </c>
      <c r="C19" s="71" t="s">
        <v>11</v>
      </c>
      <c r="D19" s="52">
        <v>20.3</v>
      </c>
    </row>
    <row r="20" spans="1:4" x14ac:dyDescent="0.25">
      <c r="A20" s="22" t="s">
        <v>108</v>
      </c>
      <c r="B20" s="47" t="s">
        <v>40</v>
      </c>
      <c r="C20" s="71" t="s">
        <v>11</v>
      </c>
      <c r="D20" s="52">
        <v>20.399999999999999</v>
      </c>
    </row>
    <row r="21" spans="1:4" x14ac:dyDescent="0.25">
      <c r="A21" s="22" t="s">
        <v>108</v>
      </c>
      <c r="B21" s="47" t="s">
        <v>35</v>
      </c>
      <c r="C21" s="71" t="s">
        <v>21</v>
      </c>
      <c r="D21" s="52">
        <v>20.6</v>
      </c>
    </row>
    <row r="22" spans="1:4" x14ac:dyDescent="0.25">
      <c r="A22" s="22" t="s">
        <v>108</v>
      </c>
      <c r="B22" s="47" t="s">
        <v>67</v>
      </c>
      <c r="C22" s="71" t="s">
        <v>11</v>
      </c>
      <c r="D22" s="52">
        <v>20.9</v>
      </c>
    </row>
    <row r="23" spans="1:4" x14ac:dyDescent="0.25">
      <c r="A23" s="22" t="s">
        <v>108</v>
      </c>
      <c r="B23" s="47" t="s">
        <v>46</v>
      </c>
      <c r="C23" s="71" t="s">
        <v>17</v>
      </c>
      <c r="D23" s="52">
        <v>20.9</v>
      </c>
    </row>
    <row r="24" spans="1:4" x14ac:dyDescent="0.25">
      <c r="A24" s="22" t="s">
        <v>108</v>
      </c>
      <c r="B24" s="47" t="s">
        <v>71</v>
      </c>
      <c r="C24" s="71" t="s">
        <v>17</v>
      </c>
      <c r="D24" s="52">
        <v>21.2</v>
      </c>
    </row>
    <row r="25" spans="1:4" x14ac:dyDescent="0.25">
      <c r="A25" s="22" t="s">
        <v>108</v>
      </c>
      <c r="B25" s="47" t="s">
        <v>51</v>
      </c>
      <c r="C25" s="71" t="s">
        <v>17</v>
      </c>
      <c r="D25" s="52">
        <v>21.2</v>
      </c>
    </row>
    <row r="26" spans="1:4" x14ac:dyDescent="0.25">
      <c r="A26" s="22" t="s">
        <v>108</v>
      </c>
      <c r="B26" s="47" t="s">
        <v>57</v>
      </c>
      <c r="C26" s="71" t="s">
        <v>17</v>
      </c>
      <c r="D26" s="52">
        <v>21.6</v>
      </c>
    </row>
    <row r="27" spans="1:4" x14ac:dyDescent="0.25">
      <c r="A27" s="22" t="s">
        <v>108</v>
      </c>
      <c r="B27" s="47" t="s">
        <v>64</v>
      </c>
      <c r="C27" s="71" t="s">
        <v>11</v>
      </c>
      <c r="D27" s="52">
        <v>21.7</v>
      </c>
    </row>
    <row r="28" spans="1:4" x14ac:dyDescent="0.25">
      <c r="A28" s="22" t="s">
        <v>108</v>
      </c>
      <c r="B28" s="47" t="s">
        <v>108</v>
      </c>
      <c r="C28" s="71" t="s">
        <v>174</v>
      </c>
      <c r="D28" s="52">
        <v>22.4</v>
      </c>
    </row>
    <row r="29" spans="1:4" x14ac:dyDescent="0.25">
      <c r="A29" s="22" t="s">
        <v>108</v>
      </c>
      <c r="B29" s="47" t="s">
        <v>79</v>
      </c>
      <c r="C29" s="71" t="s">
        <v>17</v>
      </c>
      <c r="D29" s="52">
        <v>22.7</v>
      </c>
    </row>
    <row r="30" spans="1:4" x14ac:dyDescent="0.25">
      <c r="A30" s="22" t="s">
        <v>108</v>
      </c>
      <c r="B30" s="47" t="s">
        <v>20</v>
      </c>
      <c r="C30" s="71" t="s">
        <v>17</v>
      </c>
      <c r="D30" s="52">
        <v>22.8</v>
      </c>
    </row>
    <row r="31" spans="1:4" x14ac:dyDescent="0.25">
      <c r="A31" s="22" t="s">
        <v>108</v>
      </c>
      <c r="B31" s="47" t="s">
        <v>60</v>
      </c>
      <c r="C31" s="71" t="s">
        <v>17</v>
      </c>
      <c r="D31" s="52">
        <v>22.9</v>
      </c>
    </row>
    <row r="32" spans="1:4" x14ac:dyDescent="0.25">
      <c r="A32" s="22" t="s">
        <v>108</v>
      </c>
      <c r="B32" s="47" t="s">
        <v>29</v>
      </c>
      <c r="C32" s="71" t="s">
        <v>11</v>
      </c>
      <c r="D32" s="52">
        <v>23.2</v>
      </c>
    </row>
    <row r="33" spans="1:4" x14ac:dyDescent="0.25">
      <c r="A33" s="22" t="s">
        <v>108</v>
      </c>
      <c r="B33" s="47" t="s">
        <v>72</v>
      </c>
      <c r="C33" s="71" t="s">
        <v>11</v>
      </c>
      <c r="D33" s="52">
        <v>23.8</v>
      </c>
    </row>
    <row r="34" spans="1:4" x14ac:dyDescent="0.25">
      <c r="A34" s="22" t="s">
        <v>108</v>
      </c>
      <c r="B34" s="47" t="s">
        <v>54</v>
      </c>
      <c r="C34" s="71" t="s">
        <v>11</v>
      </c>
      <c r="D34" s="52">
        <v>23.8</v>
      </c>
    </row>
    <row r="35" spans="1:4" x14ac:dyDescent="0.25">
      <c r="A35" s="22" t="s">
        <v>108</v>
      </c>
      <c r="B35" s="47" t="s">
        <v>52</v>
      </c>
      <c r="C35" s="71" t="s">
        <v>11</v>
      </c>
      <c r="D35" s="52">
        <v>24</v>
      </c>
    </row>
    <row r="36" spans="1:4" x14ac:dyDescent="0.25">
      <c r="A36" s="22" t="s">
        <v>108</v>
      </c>
      <c r="B36" s="47" t="s">
        <v>66</v>
      </c>
      <c r="C36" s="71" t="s">
        <v>21</v>
      </c>
      <c r="D36" s="52">
        <v>24</v>
      </c>
    </row>
    <row r="37" spans="1:4" x14ac:dyDescent="0.25">
      <c r="A37" s="22" t="s">
        <v>108</v>
      </c>
      <c r="B37" s="47" t="s">
        <v>78</v>
      </c>
      <c r="C37" s="71" t="s">
        <v>21</v>
      </c>
      <c r="D37" s="52">
        <v>24.2</v>
      </c>
    </row>
    <row r="38" spans="1:4" x14ac:dyDescent="0.25">
      <c r="A38" s="22" t="s">
        <v>108</v>
      </c>
      <c r="B38" s="47" t="s">
        <v>58</v>
      </c>
      <c r="C38" s="71" t="s">
        <v>21</v>
      </c>
      <c r="D38" s="52">
        <v>24.5</v>
      </c>
    </row>
    <row r="39" spans="1:4" x14ac:dyDescent="0.25">
      <c r="A39" s="22" t="s">
        <v>108</v>
      </c>
      <c r="B39" s="47" t="s">
        <v>69</v>
      </c>
      <c r="C39" s="71" t="s">
        <v>11</v>
      </c>
      <c r="D39" s="52">
        <v>24.7</v>
      </c>
    </row>
    <row r="40" spans="1:4" x14ac:dyDescent="0.25">
      <c r="A40" s="22" t="s">
        <v>108</v>
      </c>
      <c r="B40" s="47" t="s">
        <v>61</v>
      </c>
      <c r="C40" s="71" t="s">
        <v>17</v>
      </c>
      <c r="D40" s="52">
        <v>24.9</v>
      </c>
    </row>
    <row r="41" spans="1:4" x14ac:dyDescent="0.25">
      <c r="A41" s="22" t="s">
        <v>108</v>
      </c>
      <c r="B41" s="47" t="s">
        <v>23</v>
      </c>
      <c r="C41" s="71" t="s">
        <v>11</v>
      </c>
      <c r="D41" s="52">
        <v>25.3</v>
      </c>
    </row>
    <row r="42" spans="1:4" x14ac:dyDescent="0.25">
      <c r="A42" s="22" t="s">
        <v>108</v>
      </c>
      <c r="B42" s="47" t="s">
        <v>42</v>
      </c>
      <c r="C42" s="71" t="s">
        <v>17</v>
      </c>
      <c r="D42" s="52">
        <v>25.8</v>
      </c>
    </row>
    <row r="43" spans="1:4" x14ac:dyDescent="0.25">
      <c r="A43" s="22" t="s">
        <v>108</v>
      </c>
      <c r="B43" s="47" t="s">
        <v>53</v>
      </c>
      <c r="C43" s="71" t="s">
        <v>11</v>
      </c>
      <c r="D43" s="52">
        <v>26.3</v>
      </c>
    </row>
    <row r="44" spans="1:4" x14ac:dyDescent="0.25">
      <c r="A44" s="22" t="s">
        <v>108</v>
      </c>
      <c r="B44" s="47" t="s">
        <v>26</v>
      </c>
      <c r="C44" s="71" t="s">
        <v>11</v>
      </c>
      <c r="D44" s="52">
        <v>27</v>
      </c>
    </row>
    <row r="45" spans="1:4" x14ac:dyDescent="0.25">
      <c r="A45" s="22" t="s">
        <v>108</v>
      </c>
      <c r="B45" s="47" t="s">
        <v>70</v>
      </c>
      <c r="C45" s="71" t="s">
        <v>21</v>
      </c>
      <c r="D45" s="52">
        <v>27.2</v>
      </c>
    </row>
    <row r="46" spans="1:4" x14ac:dyDescent="0.25">
      <c r="A46" s="22" t="s">
        <v>108</v>
      </c>
      <c r="B46" s="47" t="s">
        <v>48</v>
      </c>
      <c r="C46" s="71" t="s">
        <v>21</v>
      </c>
      <c r="D46" s="52">
        <v>27.2</v>
      </c>
    </row>
    <row r="47" spans="1:4" x14ac:dyDescent="0.25">
      <c r="A47" s="22" t="s">
        <v>108</v>
      </c>
      <c r="B47" s="47" t="s">
        <v>39</v>
      </c>
      <c r="C47" s="71" t="s">
        <v>21</v>
      </c>
      <c r="D47" s="52">
        <v>28.2</v>
      </c>
    </row>
    <row r="48" spans="1:4" x14ac:dyDescent="0.25">
      <c r="A48" s="22" t="s">
        <v>108</v>
      </c>
      <c r="B48" s="47" t="s">
        <v>50</v>
      </c>
      <c r="C48" s="71" t="s">
        <v>11</v>
      </c>
      <c r="D48" s="52">
        <v>28.3</v>
      </c>
    </row>
    <row r="49" spans="1:4" x14ac:dyDescent="0.25">
      <c r="A49" s="22" t="s">
        <v>108</v>
      </c>
      <c r="B49" s="47" t="s">
        <v>81</v>
      </c>
      <c r="C49" s="71" t="s">
        <v>17</v>
      </c>
      <c r="D49" s="52">
        <v>28.6</v>
      </c>
    </row>
    <row r="50" spans="1:4" x14ac:dyDescent="0.25">
      <c r="A50" s="22" t="s">
        <v>108</v>
      </c>
      <c r="B50" s="47" t="s">
        <v>28</v>
      </c>
      <c r="C50" s="71" t="s">
        <v>21</v>
      </c>
      <c r="D50" s="52">
        <v>28.8</v>
      </c>
    </row>
    <row r="51" spans="1:4" x14ac:dyDescent="0.25">
      <c r="A51" s="22" t="s">
        <v>108</v>
      </c>
      <c r="B51" s="47" t="s">
        <v>18</v>
      </c>
      <c r="C51" s="71" t="s">
        <v>17</v>
      </c>
      <c r="D51" s="52">
        <v>29.2</v>
      </c>
    </row>
    <row r="52" spans="1:4" x14ac:dyDescent="0.25">
      <c r="A52" s="22" t="s">
        <v>108</v>
      </c>
      <c r="B52" s="47" t="s">
        <v>68</v>
      </c>
      <c r="C52" s="71" t="s">
        <v>21</v>
      </c>
      <c r="D52" s="52">
        <v>29.4</v>
      </c>
    </row>
    <row r="53" spans="1:4" x14ac:dyDescent="0.25">
      <c r="A53" s="22" t="s">
        <v>108</v>
      </c>
      <c r="B53" s="47" t="s">
        <v>19</v>
      </c>
      <c r="C53" s="71" t="s">
        <v>11</v>
      </c>
      <c r="D53" s="52">
        <v>29.5</v>
      </c>
    </row>
    <row r="54" spans="1:4" x14ac:dyDescent="0.25">
      <c r="A54" s="22" t="s">
        <v>108</v>
      </c>
      <c r="B54" s="47" t="s">
        <v>44</v>
      </c>
      <c r="C54" s="71" t="s">
        <v>11</v>
      </c>
      <c r="D54" s="52">
        <v>30.1</v>
      </c>
    </row>
    <row r="55" spans="1:4" x14ac:dyDescent="0.25">
      <c r="A55" s="22" t="s">
        <v>108</v>
      </c>
      <c r="B55" s="47" t="s">
        <v>59</v>
      </c>
      <c r="C55" s="71" t="s">
        <v>21</v>
      </c>
      <c r="D55" s="52">
        <v>30.2</v>
      </c>
    </row>
    <row r="56" spans="1:4" x14ac:dyDescent="0.25">
      <c r="A56" s="22" t="s">
        <v>108</v>
      </c>
      <c r="B56" s="47" t="s">
        <v>12</v>
      </c>
      <c r="C56" s="71" t="s">
        <v>11</v>
      </c>
      <c r="D56" s="52">
        <v>30.5</v>
      </c>
    </row>
    <row r="57" spans="1:4" x14ac:dyDescent="0.25">
      <c r="A57" s="22" t="s">
        <v>108</v>
      </c>
      <c r="B57" s="47" t="s">
        <v>77</v>
      </c>
      <c r="C57" s="71" t="s">
        <v>11</v>
      </c>
      <c r="D57" s="52">
        <v>31</v>
      </c>
    </row>
    <row r="58" spans="1:4" x14ac:dyDescent="0.25">
      <c r="A58" s="22" t="s">
        <v>108</v>
      </c>
      <c r="B58" s="47" t="s">
        <v>80</v>
      </c>
      <c r="C58" s="71" t="s">
        <v>21</v>
      </c>
      <c r="D58" s="52">
        <v>31</v>
      </c>
    </row>
    <row r="59" spans="1:4" x14ac:dyDescent="0.25">
      <c r="A59" s="22" t="s">
        <v>108</v>
      </c>
      <c r="B59" s="47" t="s">
        <v>30</v>
      </c>
      <c r="C59" s="71" t="s">
        <v>17</v>
      </c>
      <c r="D59" s="52">
        <v>31</v>
      </c>
    </row>
    <row r="60" spans="1:4" x14ac:dyDescent="0.25">
      <c r="A60" s="22" t="s">
        <v>108</v>
      </c>
      <c r="B60" s="47" t="s">
        <v>33</v>
      </c>
      <c r="C60" s="71" t="s">
        <v>21</v>
      </c>
      <c r="D60" s="52">
        <v>31.3</v>
      </c>
    </row>
    <row r="61" spans="1:4" x14ac:dyDescent="0.25">
      <c r="A61" s="22" t="s">
        <v>108</v>
      </c>
      <c r="B61" s="47" t="s">
        <v>45</v>
      </c>
      <c r="C61" s="71" t="s">
        <v>11</v>
      </c>
      <c r="D61" s="52">
        <v>31.5</v>
      </c>
    </row>
    <row r="62" spans="1:4" x14ac:dyDescent="0.25">
      <c r="A62" s="22" t="s">
        <v>108</v>
      </c>
      <c r="B62" s="47" t="s">
        <v>49</v>
      </c>
      <c r="C62" s="71" t="s">
        <v>11</v>
      </c>
      <c r="D62" s="52">
        <v>32</v>
      </c>
    </row>
    <row r="63" spans="1:4" x14ac:dyDescent="0.25">
      <c r="A63" s="22" t="s">
        <v>108</v>
      </c>
      <c r="B63" s="47" t="s">
        <v>76</v>
      </c>
      <c r="C63" s="71" t="s">
        <v>11</v>
      </c>
      <c r="D63" s="52">
        <v>33</v>
      </c>
    </row>
    <row r="64" spans="1:4" x14ac:dyDescent="0.25">
      <c r="A64" s="22" t="s">
        <v>108</v>
      </c>
      <c r="B64" s="47" t="s">
        <v>36</v>
      </c>
      <c r="C64" s="71" t="s">
        <v>21</v>
      </c>
      <c r="D64" s="52">
        <v>34.700000000000003</v>
      </c>
    </row>
    <row r="65" spans="1:4" x14ac:dyDescent="0.25">
      <c r="A65" s="22" t="s">
        <v>108</v>
      </c>
      <c r="B65" s="47" t="s">
        <v>37</v>
      </c>
      <c r="C65" s="71" t="s">
        <v>21</v>
      </c>
      <c r="D65" s="52">
        <v>34.9</v>
      </c>
    </row>
    <row r="66" spans="1:4" x14ac:dyDescent="0.25">
      <c r="A66" s="22" t="s">
        <v>108</v>
      </c>
      <c r="B66" s="47" t="s">
        <v>31</v>
      </c>
      <c r="C66" s="71" t="s">
        <v>21</v>
      </c>
      <c r="D66" s="52">
        <v>35.9</v>
      </c>
    </row>
    <row r="67" spans="1:4" x14ac:dyDescent="0.25">
      <c r="A67" s="22" t="s">
        <v>108</v>
      </c>
      <c r="B67" s="47" t="s">
        <v>43</v>
      </c>
      <c r="C67" s="71" t="s">
        <v>21</v>
      </c>
      <c r="D67" s="52">
        <v>36</v>
      </c>
    </row>
  </sheetData>
  <autoFilter ref="A2:I2" xr:uid="{00000000-0009-0000-0000-000004000000}">
    <sortState xmlns:xlrd2="http://schemas.microsoft.com/office/spreadsheetml/2017/richdata2" ref="A3:I67">
      <sortCondition ref="D2"/>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67"/>
  <sheetViews>
    <sheetView topLeftCell="A23" workbookViewId="0">
      <selection activeCell="C50" activeCellId="3" sqref="C3:C25 C27:C47 C48:C49 C50"/>
    </sheetView>
  </sheetViews>
  <sheetFormatPr defaultRowHeight="15" x14ac:dyDescent="0.25"/>
  <sheetData>
    <row r="2" spans="1:3" ht="38.25" x14ac:dyDescent="0.25">
      <c r="A2" s="44" t="s">
        <v>107</v>
      </c>
      <c r="B2" s="68" t="s">
        <v>416</v>
      </c>
      <c r="C2" s="45" t="s">
        <v>1009</v>
      </c>
    </row>
    <row r="3" spans="1:3" x14ac:dyDescent="0.25">
      <c r="A3" s="47" t="s">
        <v>78</v>
      </c>
      <c r="B3" s="69" t="s">
        <v>11</v>
      </c>
      <c r="C3" s="52">
        <v>20.457895464</v>
      </c>
    </row>
    <row r="4" spans="1:3" x14ac:dyDescent="0.25">
      <c r="A4" s="47" t="s">
        <v>77</v>
      </c>
      <c r="B4" s="69" t="s">
        <v>11</v>
      </c>
      <c r="C4" s="52">
        <v>20.137537510000001</v>
      </c>
    </row>
    <row r="5" spans="1:3" x14ac:dyDescent="0.25">
      <c r="A5" s="47" t="s">
        <v>73</v>
      </c>
      <c r="B5" s="69" t="s">
        <v>11</v>
      </c>
      <c r="C5" s="52">
        <v>20.681086181000001</v>
      </c>
    </row>
    <row r="6" spans="1:3" x14ac:dyDescent="0.25">
      <c r="A6" s="47" t="s">
        <v>69</v>
      </c>
      <c r="B6" s="69" t="s">
        <v>11</v>
      </c>
      <c r="C6" s="52">
        <v>15.871338625</v>
      </c>
    </row>
    <row r="7" spans="1:3" x14ac:dyDescent="0.25">
      <c r="A7" s="47" t="s">
        <v>67</v>
      </c>
      <c r="B7" s="69" t="s">
        <v>11</v>
      </c>
      <c r="C7" s="52">
        <v>21.067139511000001</v>
      </c>
    </row>
    <row r="8" spans="1:3" x14ac:dyDescent="0.25">
      <c r="A8" s="47" t="s">
        <v>64</v>
      </c>
      <c r="B8" s="69" t="s">
        <v>11</v>
      </c>
      <c r="C8" s="52">
        <v>21.388548573000001</v>
      </c>
    </row>
    <row r="9" spans="1:3" x14ac:dyDescent="0.25">
      <c r="A9" s="47" t="s">
        <v>55</v>
      </c>
      <c r="B9" s="69" t="s">
        <v>11</v>
      </c>
      <c r="C9" s="52">
        <v>23.160007146000002</v>
      </c>
    </row>
    <row r="10" spans="1:3" x14ac:dyDescent="0.25">
      <c r="A10" s="47" t="s">
        <v>54</v>
      </c>
      <c r="B10" s="69" t="s">
        <v>11</v>
      </c>
      <c r="C10" s="52">
        <v>21.954991545999999</v>
      </c>
    </row>
    <row r="11" spans="1:3" x14ac:dyDescent="0.25">
      <c r="A11" s="47" t="s">
        <v>53</v>
      </c>
      <c r="B11" s="69" t="s">
        <v>11</v>
      </c>
      <c r="C11" s="52">
        <v>19.281308940999999</v>
      </c>
    </row>
    <row r="12" spans="1:3" x14ac:dyDescent="0.25">
      <c r="A12" s="47" t="s">
        <v>52</v>
      </c>
      <c r="B12" s="69" t="s">
        <v>11</v>
      </c>
      <c r="C12" s="52">
        <v>21.058768808</v>
      </c>
    </row>
    <row r="13" spans="1:3" x14ac:dyDescent="0.25">
      <c r="A13" s="47" t="s">
        <v>50</v>
      </c>
      <c r="B13" s="69" t="s">
        <v>11</v>
      </c>
      <c r="C13" s="52">
        <v>20.533587230999998</v>
      </c>
    </row>
    <row r="14" spans="1:3" x14ac:dyDescent="0.25">
      <c r="A14" s="47" t="s">
        <v>49</v>
      </c>
      <c r="B14" s="69" t="s">
        <v>11</v>
      </c>
      <c r="C14" s="52">
        <v>20.257671235</v>
      </c>
    </row>
    <row r="15" spans="1:3" x14ac:dyDescent="0.25">
      <c r="A15" s="47" t="s">
        <v>45</v>
      </c>
      <c r="B15" s="69" t="s">
        <v>11</v>
      </c>
      <c r="C15" s="52">
        <v>18.829035866000002</v>
      </c>
    </row>
    <row r="16" spans="1:3" x14ac:dyDescent="0.25">
      <c r="A16" s="47" t="s">
        <v>44</v>
      </c>
      <c r="B16" s="69" t="s">
        <v>11</v>
      </c>
      <c r="C16" s="52">
        <v>20.874421762000001</v>
      </c>
    </row>
    <row r="17" spans="1:3" x14ac:dyDescent="0.25">
      <c r="A17" s="47" t="s">
        <v>41</v>
      </c>
      <c r="B17" s="69" t="s">
        <v>11</v>
      </c>
      <c r="C17" s="52">
        <v>22.420197419000001</v>
      </c>
    </row>
    <row r="18" spans="1:3" x14ac:dyDescent="0.25">
      <c r="A18" s="47" t="s">
        <v>40</v>
      </c>
      <c r="B18" s="69" t="s">
        <v>11</v>
      </c>
      <c r="C18" s="52">
        <v>21.031075544</v>
      </c>
    </row>
    <row r="19" spans="1:3" x14ac:dyDescent="0.25">
      <c r="A19" s="47" t="s">
        <v>29</v>
      </c>
      <c r="B19" s="69" t="s">
        <v>11</v>
      </c>
      <c r="C19" s="52">
        <v>20.833240936999999</v>
      </c>
    </row>
    <row r="20" spans="1:3" x14ac:dyDescent="0.25">
      <c r="A20" s="47" t="s">
        <v>26</v>
      </c>
      <c r="B20" s="69" t="s">
        <v>11</v>
      </c>
      <c r="C20" s="52">
        <v>18.096926612000001</v>
      </c>
    </row>
    <row r="21" spans="1:3" x14ac:dyDescent="0.25">
      <c r="A21" s="47" t="s">
        <v>25</v>
      </c>
      <c r="B21" s="69" t="s">
        <v>11</v>
      </c>
      <c r="C21" s="52">
        <v>21.895149057000001</v>
      </c>
    </row>
    <row r="22" spans="1:3" x14ac:dyDescent="0.25">
      <c r="A22" s="47" t="s">
        <v>24</v>
      </c>
      <c r="B22" s="69" t="s">
        <v>11</v>
      </c>
      <c r="C22" s="52">
        <v>22.199067205999999</v>
      </c>
    </row>
    <row r="23" spans="1:3" x14ac:dyDescent="0.25">
      <c r="A23" s="47" t="s">
        <v>23</v>
      </c>
      <c r="B23" s="69" t="s">
        <v>11</v>
      </c>
      <c r="C23" s="52">
        <v>20.243538110999999</v>
      </c>
    </row>
    <row r="24" spans="1:3" x14ac:dyDescent="0.25">
      <c r="A24" s="47" t="s">
        <v>19</v>
      </c>
      <c r="B24" s="69" t="s">
        <v>11</v>
      </c>
      <c r="C24" s="52">
        <v>21.676006206</v>
      </c>
    </row>
    <row r="25" spans="1:3" x14ac:dyDescent="0.25">
      <c r="A25" s="47" t="s">
        <v>12</v>
      </c>
      <c r="B25" s="69" t="s">
        <v>11</v>
      </c>
      <c r="C25" s="52">
        <v>19.535013812999999</v>
      </c>
    </row>
    <row r="26" spans="1:3" x14ac:dyDescent="0.25">
      <c r="A26" s="47" t="s">
        <v>71</v>
      </c>
      <c r="B26" s="69" t="s">
        <v>174</v>
      </c>
      <c r="C26" s="52">
        <v>22.677160099999998</v>
      </c>
    </row>
    <row r="27" spans="1:3" x14ac:dyDescent="0.25">
      <c r="A27" s="47" t="s">
        <v>81</v>
      </c>
      <c r="B27" s="69" t="s">
        <v>21</v>
      </c>
      <c r="C27" s="52">
        <v>19.905043990999999</v>
      </c>
    </row>
    <row r="28" spans="1:3" x14ac:dyDescent="0.25">
      <c r="A28" s="47" t="s">
        <v>79</v>
      </c>
      <c r="B28" s="69" t="s">
        <v>21</v>
      </c>
      <c r="C28" s="52">
        <v>18.907748536</v>
      </c>
    </row>
    <row r="29" spans="1:3" x14ac:dyDescent="0.25">
      <c r="A29" s="47" t="s">
        <v>74</v>
      </c>
      <c r="B29" s="69" t="s">
        <v>21</v>
      </c>
      <c r="C29" s="52">
        <v>20.709867346999999</v>
      </c>
    </row>
    <row r="30" spans="1:3" x14ac:dyDescent="0.25">
      <c r="A30" s="47" t="s">
        <v>70</v>
      </c>
      <c r="B30" s="69" t="s">
        <v>21</v>
      </c>
      <c r="C30" s="52">
        <v>17.339532178999999</v>
      </c>
    </row>
    <row r="31" spans="1:3" x14ac:dyDescent="0.25">
      <c r="A31" s="47" t="s">
        <v>68</v>
      </c>
      <c r="B31" s="69" t="s">
        <v>21</v>
      </c>
      <c r="C31" s="52">
        <v>19.567365760000001</v>
      </c>
    </row>
    <row r="32" spans="1:3" x14ac:dyDescent="0.25">
      <c r="A32" s="47" t="s">
        <v>66</v>
      </c>
      <c r="B32" s="69" t="s">
        <v>21</v>
      </c>
      <c r="C32" s="52">
        <v>21.781339545000002</v>
      </c>
    </row>
    <row r="33" spans="1:3" x14ac:dyDescent="0.25">
      <c r="A33" s="47" t="s">
        <v>62</v>
      </c>
      <c r="B33" s="69" t="s">
        <v>21</v>
      </c>
      <c r="C33" s="52">
        <v>22.711405289000002</v>
      </c>
    </row>
    <row r="34" spans="1:3" x14ac:dyDescent="0.25">
      <c r="A34" s="47" t="s">
        <v>59</v>
      </c>
      <c r="B34" s="69" t="s">
        <v>21</v>
      </c>
      <c r="C34" s="52">
        <v>20.000622298</v>
      </c>
    </row>
    <row r="35" spans="1:3" x14ac:dyDescent="0.25">
      <c r="A35" s="47" t="s">
        <v>58</v>
      </c>
      <c r="B35" s="69" t="s">
        <v>21</v>
      </c>
      <c r="C35" s="52">
        <v>19.86643205</v>
      </c>
    </row>
    <row r="36" spans="1:3" x14ac:dyDescent="0.25">
      <c r="A36" s="47" t="s">
        <v>56</v>
      </c>
      <c r="B36" s="69" t="s">
        <v>21</v>
      </c>
      <c r="C36" s="52">
        <v>23.076425767</v>
      </c>
    </row>
    <row r="37" spans="1:3" x14ac:dyDescent="0.25">
      <c r="A37" s="47" t="s">
        <v>48</v>
      </c>
      <c r="B37" s="69" t="s">
        <v>21</v>
      </c>
      <c r="C37" s="52">
        <v>19.740419072000002</v>
      </c>
    </row>
    <row r="38" spans="1:3" x14ac:dyDescent="0.25">
      <c r="A38" s="47" t="s">
        <v>47</v>
      </c>
      <c r="B38" s="69" t="s">
        <v>21</v>
      </c>
      <c r="C38" s="52">
        <v>23.858425058000002</v>
      </c>
    </row>
    <row r="39" spans="1:3" x14ac:dyDescent="0.25">
      <c r="A39" s="47" t="s">
        <v>43</v>
      </c>
      <c r="B39" s="69" t="s">
        <v>21</v>
      </c>
      <c r="C39" s="52">
        <v>19.793754147000001</v>
      </c>
    </row>
    <row r="40" spans="1:3" x14ac:dyDescent="0.25">
      <c r="A40" s="47" t="s">
        <v>39</v>
      </c>
      <c r="B40" s="69" t="s">
        <v>21</v>
      </c>
      <c r="C40" s="52">
        <v>20.545722948000002</v>
      </c>
    </row>
    <row r="41" spans="1:3" x14ac:dyDescent="0.25">
      <c r="A41" s="47" t="s">
        <v>38</v>
      </c>
      <c r="B41" s="69" t="s">
        <v>21</v>
      </c>
      <c r="C41" s="52">
        <v>20.465598944</v>
      </c>
    </row>
    <row r="42" spans="1:3" x14ac:dyDescent="0.25">
      <c r="A42" s="47" t="s">
        <v>37</v>
      </c>
      <c r="B42" s="69" t="s">
        <v>21</v>
      </c>
      <c r="C42" s="52">
        <v>19.865084319000001</v>
      </c>
    </row>
    <row r="43" spans="1:3" x14ac:dyDescent="0.25">
      <c r="A43" s="47" t="s">
        <v>36</v>
      </c>
      <c r="B43" s="69" t="s">
        <v>21</v>
      </c>
      <c r="C43" s="52">
        <v>18.024947095999998</v>
      </c>
    </row>
    <row r="44" spans="1:3" x14ac:dyDescent="0.25">
      <c r="A44" s="47" t="s">
        <v>35</v>
      </c>
      <c r="B44" s="69" t="s">
        <v>21</v>
      </c>
      <c r="C44" s="52">
        <v>22.04992507</v>
      </c>
    </row>
    <row r="45" spans="1:3" x14ac:dyDescent="0.25">
      <c r="A45" s="47" t="s">
        <v>33</v>
      </c>
      <c r="B45" s="69" t="s">
        <v>21</v>
      </c>
      <c r="C45" s="52">
        <v>20.786559874999998</v>
      </c>
    </row>
    <row r="46" spans="1:3" x14ac:dyDescent="0.25">
      <c r="A46" s="47" t="s">
        <v>32</v>
      </c>
      <c r="B46" s="69" t="s">
        <v>21</v>
      </c>
      <c r="C46" s="52">
        <v>24.462198633</v>
      </c>
    </row>
    <row r="47" spans="1:3" x14ac:dyDescent="0.25">
      <c r="A47" s="47" t="s">
        <v>31</v>
      </c>
      <c r="B47" s="69" t="s">
        <v>21</v>
      </c>
      <c r="C47" s="52">
        <v>18.167229220999999</v>
      </c>
    </row>
    <row r="48" spans="1:3" x14ac:dyDescent="0.25">
      <c r="A48" s="47" t="s">
        <v>28</v>
      </c>
      <c r="B48" s="69" t="s">
        <v>21</v>
      </c>
      <c r="C48" s="52">
        <v>18.384532874000001</v>
      </c>
    </row>
    <row r="49" spans="1:3" x14ac:dyDescent="0.25">
      <c r="A49" s="47" t="s">
        <v>27</v>
      </c>
      <c r="B49" s="69" t="s">
        <v>21</v>
      </c>
      <c r="C49" s="52">
        <v>23.997096492000001</v>
      </c>
    </row>
    <row r="50" spans="1:3" x14ac:dyDescent="0.25">
      <c r="A50" s="47" t="s">
        <v>22</v>
      </c>
      <c r="B50" s="69" t="s">
        <v>21</v>
      </c>
      <c r="C50" s="52">
        <v>24.003782547</v>
      </c>
    </row>
    <row r="51" spans="1:3" x14ac:dyDescent="0.25">
      <c r="A51" s="47" t="s">
        <v>108</v>
      </c>
      <c r="B51" s="69" t="s">
        <v>17</v>
      </c>
      <c r="C51" s="52">
        <v>21.277527579000001</v>
      </c>
    </row>
    <row r="52" spans="1:3" x14ac:dyDescent="0.25">
      <c r="A52" s="47" t="s">
        <v>80</v>
      </c>
      <c r="B52" s="69" t="s">
        <v>17</v>
      </c>
      <c r="C52" s="52">
        <v>18.179169095999999</v>
      </c>
    </row>
    <row r="53" spans="1:3" x14ac:dyDescent="0.25">
      <c r="A53" s="47" t="s">
        <v>76</v>
      </c>
      <c r="B53" s="69" t="s">
        <v>17</v>
      </c>
      <c r="C53" s="52">
        <v>19.300068240000002</v>
      </c>
    </row>
    <row r="54" spans="1:3" x14ac:dyDescent="0.25">
      <c r="A54" s="47" t="s">
        <v>75</v>
      </c>
      <c r="B54" s="69" t="s">
        <v>17</v>
      </c>
      <c r="C54" s="52">
        <v>21.289109731</v>
      </c>
    </row>
    <row r="55" spans="1:3" x14ac:dyDescent="0.25">
      <c r="A55" s="47" t="s">
        <v>72</v>
      </c>
      <c r="B55" s="69" t="s">
        <v>17</v>
      </c>
      <c r="C55" s="52">
        <v>20.968629992</v>
      </c>
    </row>
    <row r="56" spans="1:3" x14ac:dyDescent="0.25">
      <c r="A56" s="47" t="s">
        <v>65</v>
      </c>
      <c r="B56" s="69" t="s">
        <v>17</v>
      </c>
      <c r="C56" s="52">
        <v>25.285593336000002</v>
      </c>
    </row>
    <row r="57" spans="1:3" x14ac:dyDescent="0.25">
      <c r="A57" s="47" t="s">
        <v>63</v>
      </c>
      <c r="B57" s="69" t="s">
        <v>17</v>
      </c>
      <c r="C57" s="52">
        <v>20.788452594999999</v>
      </c>
    </row>
    <row r="58" spans="1:3" x14ac:dyDescent="0.25">
      <c r="A58" s="47" t="s">
        <v>61</v>
      </c>
      <c r="B58" s="69" t="s">
        <v>17</v>
      </c>
      <c r="C58" s="52">
        <v>21.789378803000002</v>
      </c>
    </row>
    <row r="59" spans="1:3" x14ac:dyDescent="0.25">
      <c r="A59" s="47" t="s">
        <v>60</v>
      </c>
      <c r="B59" s="69" t="s">
        <v>17</v>
      </c>
      <c r="C59" s="52">
        <v>17.343671135000001</v>
      </c>
    </row>
    <row r="60" spans="1:3" x14ac:dyDescent="0.25">
      <c r="A60" s="47" t="s">
        <v>57</v>
      </c>
      <c r="B60" s="69" t="s">
        <v>17</v>
      </c>
      <c r="C60" s="52">
        <v>23.953941500999999</v>
      </c>
    </row>
    <row r="61" spans="1:3" x14ac:dyDescent="0.25">
      <c r="A61" s="47" t="s">
        <v>51</v>
      </c>
      <c r="B61" s="69" t="s">
        <v>17</v>
      </c>
      <c r="C61" s="52">
        <v>23.115174183000001</v>
      </c>
    </row>
    <row r="62" spans="1:3" x14ac:dyDescent="0.25">
      <c r="A62" s="47" t="s">
        <v>46</v>
      </c>
      <c r="B62" s="69" t="s">
        <v>17</v>
      </c>
      <c r="C62" s="52">
        <v>23.157561473000001</v>
      </c>
    </row>
    <row r="63" spans="1:3" x14ac:dyDescent="0.25">
      <c r="A63" s="47" t="s">
        <v>42</v>
      </c>
      <c r="B63" s="69" t="s">
        <v>17</v>
      </c>
      <c r="C63" s="52">
        <v>20.107907436000001</v>
      </c>
    </row>
    <row r="64" spans="1:3" x14ac:dyDescent="0.25">
      <c r="A64" s="47" t="s">
        <v>34</v>
      </c>
      <c r="B64" s="69" t="s">
        <v>17</v>
      </c>
      <c r="C64" s="52">
        <v>21.763190773000002</v>
      </c>
    </row>
    <row r="65" spans="1:3" x14ac:dyDescent="0.25">
      <c r="A65" s="47" t="s">
        <v>30</v>
      </c>
      <c r="B65" s="69" t="s">
        <v>17</v>
      </c>
      <c r="C65" s="52">
        <v>18.191256638999999</v>
      </c>
    </row>
    <row r="66" spans="1:3" x14ac:dyDescent="0.25">
      <c r="A66" s="47" t="s">
        <v>20</v>
      </c>
      <c r="B66" s="69" t="s">
        <v>17</v>
      </c>
      <c r="C66" s="52">
        <v>22.385076266999999</v>
      </c>
    </row>
    <row r="67" spans="1:3" x14ac:dyDescent="0.25">
      <c r="A67" s="47" t="s">
        <v>18</v>
      </c>
      <c r="B67" s="69" t="s">
        <v>17</v>
      </c>
      <c r="C67" s="52">
        <v>19.208415207000002</v>
      </c>
    </row>
  </sheetData>
  <autoFilter ref="A2:C2" xr:uid="{00000000-0009-0000-0000-000005000000}">
    <sortState xmlns:xlrd2="http://schemas.microsoft.com/office/spreadsheetml/2017/richdata2" ref="A3:C67">
      <sortCondition ref="B2"/>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67"/>
  <sheetViews>
    <sheetView topLeftCell="A31" workbookViewId="0">
      <selection activeCell="C50" activeCellId="3" sqref="C3:C25 C27:C47 C48:C49 C50"/>
    </sheetView>
  </sheetViews>
  <sheetFormatPr defaultRowHeight="15" x14ac:dyDescent="0.25"/>
  <sheetData>
    <row r="2" spans="1:3" ht="25.5" x14ac:dyDescent="0.25">
      <c r="B2" s="66" t="s">
        <v>416</v>
      </c>
      <c r="C2" s="45" t="s">
        <v>1008</v>
      </c>
    </row>
    <row r="3" spans="1:3" x14ac:dyDescent="0.25">
      <c r="A3" s="47" t="s">
        <v>77</v>
      </c>
      <c r="B3" s="67" t="s">
        <v>11</v>
      </c>
      <c r="C3" s="52">
        <v>21.849067428000001</v>
      </c>
    </row>
    <row r="4" spans="1:3" x14ac:dyDescent="0.25">
      <c r="A4" s="47" t="s">
        <v>76</v>
      </c>
      <c r="B4" s="67" t="s">
        <v>11</v>
      </c>
      <c r="C4" s="52">
        <v>22.423125228</v>
      </c>
    </row>
    <row r="5" spans="1:3" x14ac:dyDescent="0.25">
      <c r="A5" s="47" t="s">
        <v>72</v>
      </c>
      <c r="B5" s="67" t="s">
        <v>11</v>
      </c>
      <c r="C5" s="52">
        <v>18.969260589000001</v>
      </c>
    </row>
    <row r="6" spans="1:3" x14ac:dyDescent="0.25">
      <c r="A6" s="47" t="s">
        <v>69</v>
      </c>
      <c r="B6" s="67" t="s">
        <v>11</v>
      </c>
      <c r="C6" s="52">
        <v>20.329968199</v>
      </c>
    </row>
    <row r="7" spans="1:3" x14ac:dyDescent="0.25">
      <c r="A7" s="47" t="s">
        <v>67</v>
      </c>
      <c r="B7" s="67" t="s">
        <v>11</v>
      </c>
      <c r="C7" s="52">
        <v>16.988980508000001</v>
      </c>
    </row>
    <row r="8" spans="1:3" x14ac:dyDescent="0.25">
      <c r="A8" s="47" t="s">
        <v>64</v>
      </c>
      <c r="B8" s="67" t="s">
        <v>11</v>
      </c>
      <c r="C8" s="52">
        <v>20.080554526</v>
      </c>
    </row>
    <row r="9" spans="1:3" x14ac:dyDescent="0.25">
      <c r="A9" s="47" t="s">
        <v>55</v>
      </c>
      <c r="B9" s="67" t="s">
        <v>11</v>
      </c>
      <c r="C9" s="52">
        <v>15.019714617</v>
      </c>
    </row>
    <row r="10" spans="1:3" x14ac:dyDescent="0.25">
      <c r="A10" s="47" t="s">
        <v>54</v>
      </c>
      <c r="B10" s="67" t="s">
        <v>11</v>
      </c>
      <c r="C10" s="52">
        <v>16.227617796000001</v>
      </c>
    </row>
    <row r="11" spans="1:3" x14ac:dyDescent="0.25">
      <c r="A11" s="47" t="s">
        <v>53</v>
      </c>
      <c r="B11" s="67" t="s">
        <v>11</v>
      </c>
      <c r="C11" s="52">
        <v>17.761328097</v>
      </c>
    </row>
    <row r="12" spans="1:3" x14ac:dyDescent="0.25">
      <c r="A12" s="47" t="s">
        <v>52</v>
      </c>
      <c r="B12" s="67" t="s">
        <v>11</v>
      </c>
      <c r="C12" s="52">
        <v>19.724461460000001</v>
      </c>
    </row>
    <row r="13" spans="1:3" x14ac:dyDescent="0.25">
      <c r="A13" s="47" t="s">
        <v>50</v>
      </c>
      <c r="B13" s="67" t="s">
        <v>11</v>
      </c>
      <c r="C13" s="52">
        <v>20.147241163</v>
      </c>
    </row>
    <row r="14" spans="1:3" x14ac:dyDescent="0.25">
      <c r="A14" s="47" t="s">
        <v>49</v>
      </c>
      <c r="B14" s="67" t="s">
        <v>11</v>
      </c>
      <c r="C14" s="52">
        <v>19.371804011999998</v>
      </c>
    </row>
    <row r="15" spans="1:3" x14ac:dyDescent="0.25">
      <c r="A15" s="47" t="s">
        <v>45</v>
      </c>
      <c r="B15" s="67" t="s">
        <v>11</v>
      </c>
      <c r="C15" s="52">
        <v>18.542361978999999</v>
      </c>
    </row>
    <row r="16" spans="1:3" x14ac:dyDescent="0.25">
      <c r="A16" s="47" t="s">
        <v>44</v>
      </c>
      <c r="B16" s="67" t="s">
        <v>11</v>
      </c>
      <c r="C16" s="52">
        <v>20.865798138999999</v>
      </c>
    </row>
    <row r="17" spans="1:3" x14ac:dyDescent="0.25">
      <c r="A17" s="47" t="s">
        <v>41</v>
      </c>
      <c r="B17" s="67" t="s">
        <v>11</v>
      </c>
      <c r="C17" s="52">
        <v>14.820311745</v>
      </c>
    </row>
    <row r="18" spans="1:3" x14ac:dyDescent="0.25">
      <c r="A18" s="47" t="s">
        <v>40</v>
      </c>
      <c r="B18" s="67" t="s">
        <v>11</v>
      </c>
      <c r="C18" s="52">
        <v>20.080010812000001</v>
      </c>
    </row>
    <row r="19" spans="1:3" x14ac:dyDescent="0.25">
      <c r="A19" s="47" t="s">
        <v>29</v>
      </c>
      <c r="B19" s="67" t="s">
        <v>11</v>
      </c>
      <c r="C19" s="52">
        <v>18.869879988000001</v>
      </c>
    </row>
    <row r="20" spans="1:3" x14ac:dyDescent="0.25">
      <c r="A20" s="47" t="s">
        <v>26</v>
      </c>
      <c r="B20" s="67" t="s">
        <v>11</v>
      </c>
      <c r="C20" s="52">
        <v>20.039939688</v>
      </c>
    </row>
    <row r="21" spans="1:3" x14ac:dyDescent="0.25">
      <c r="A21" s="47" t="s">
        <v>25</v>
      </c>
      <c r="B21" s="67" t="s">
        <v>11</v>
      </c>
      <c r="C21" s="52">
        <v>16.881028457999999</v>
      </c>
    </row>
    <row r="22" spans="1:3" x14ac:dyDescent="0.25">
      <c r="A22" s="47" t="s">
        <v>24</v>
      </c>
      <c r="B22" s="67" t="s">
        <v>11</v>
      </c>
      <c r="C22" s="52">
        <v>13.378408564000001</v>
      </c>
    </row>
    <row r="23" spans="1:3" x14ac:dyDescent="0.25">
      <c r="A23" s="47" t="s">
        <v>23</v>
      </c>
      <c r="B23" s="67" t="s">
        <v>11</v>
      </c>
      <c r="C23" s="52">
        <v>19.614270883</v>
      </c>
    </row>
    <row r="24" spans="1:3" x14ac:dyDescent="0.25">
      <c r="A24" s="47" t="s">
        <v>19</v>
      </c>
      <c r="B24" s="67" t="s">
        <v>11</v>
      </c>
      <c r="C24" s="52">
        <v>20.163691104000002</v>
      </c>
    </row>
    <row r="25" spans="1:3" x14ac:dyDescent="0.25">
      <c r="A25" s="47" t="s">
        <v>12</v>
      </c>
      <c r="B25" s="67" t="s">
        <v>11</v>
      </c>
      <c r="C25" s="52">
        <v>18.948779445</v>
      </c>
    </row>
    <row r="26" spans="1:3" x14ac:dyDescent="0.25">
      <c r="A26" s="47" t="s">
        <v>108</v>
      </c>
      <c r="B26" s="67" t="s">
        <v>174</v>
      </c>
      <c r="C26" s="52">
        <v>14.673359606</v>
      </c>
    </row>
    <row r="27" spans="1:3" x14ac:dyDescent="0.25">
      <c r="A27" s="47" t="s">
        <v>80</v>
      </c>
      <c r="B27" s="67" t="s">
        <v>21</v>
      </c>
      <c r="C27" s="52">
        <v>19.460691683</v>
      </c>
    </row>
    <row r="28" spans="1:3" x14ac:dyDescent="0.25">
      <c r="A28" s="47" t="s">
        <v>78</v>
      </c>
      <c r="B28" s="67" t="s">
        <v>21</v>
      </c>
      <c r="C28" s="52">
        <v>15.488485775999999</v>
      </c>
    </row>
    <row r="29" spans="1:3" x14ac:dyDescent="0.25">
      <c r="A29" s="47" t="s">
        <v>73</v>
      </c>
      <c r="B29" s="67" t="s">
        <v>21</v>
      </c>
      <c r="C29" s="52">
        <v>17.498871904000001</v>
      </c>
    </row>
    <row r="30" spans="1:3" x14ac:dyDescent="0.25">
      <c r="A30" s="47" t="s">
        <v>70</v>
      </c>
      <c r="B30" s="67" t="s">
        <v>21</v>
      </c>
      <c r="C30" s="52">
        <v>19.281747371000002</v>
      </c>
    </row>
    <row r="31" spans="1:3" x14ac:dyDescent="0.25">
      <c r="A31" s="47" t="s">
        <v>68</v>
      </c>
      <c r="B31" s="67" t="s">
        <v>21</v>
      </c>
      <c r="C31" s="52">
        <v>23.744163916000002</v>
      </c>
    </row>
    <row r="32" spans="1:3" x14ac:dyDescent="0.25">
      <c r="A32" s="47" t="s">
        <v>66</v>
      </c>
      <c r="B32" s="67" t="s">
        <v>21</v>
      </c>
      <c r="C32" s="52">
        <v>21.629474426000002</v>
      </c>
    </row>
    <row r="33" spans="1:3" x14ac:dyDescent="0.25">
      <c r="A33" s="47" t="s">
        <v>62</v>
      </c>
      <c r="B33" s="67" t="s">
        <v>21</v>
      </c>
      <c r="C33" s="52">
        <v>13.275734855</v>
      </c>
    </row>
    <row r="34" spans="1:3" x14ac:dyDescent="0.25">
      <c r="A34" s="47" t="s">
        <v>59</v>
      </c>
      <c r="B34" s="67" t="s">
        <v>21</v>
      </c>
      <c r="C34" s="52">
        <v>21.349418669999999</v>
      </c>
    </row>
    <row r="35" spans="1:3" x14ac:dyDescent="0.25">
      <c r="A35" s="47" t="s">
        <v>58</v>
      </c>
      <c r="B35" s="67" t="s">
        <v>21</v>
      </c>
      <c r="C35" s="52">
        <v>16.910306030000001</v>
      </c>
    </row>
    <row r="36" spans="1:3" x14ac:dyDescent="0.25">
      <c r="A36" s="47" t="s">
        <v>56</v>
      </c>
      <c r="B36" s="67" t="s">
        <v>21</v>
      </c>
      <c r="C36" s="52">
        <v>17.084160076</v>
      </c>
    </row>
    <row r="37" spans="1:3" x14ac:dyDescent="0.25">
      <c r="A37" s="47" t="s">
        <v>47</v>
      </c>
      <c r="B37" s="67" t="s">
        <v>21</v>
      </c>
      <c r="C37" s="52">
        <v>16.163671759</v>
      </c>
    </row>
    <row r="38" spans="1:3" x14ac:dyDescent="0.25">
      <c r="A38" s="47" t="s">
        <v>48</v>
      </c>
      <c r="B38" s="67" t="s">
        <v>21</v>
      </c>
      <c r="C38" s="52">
        <v>18.420564792</v>
      </c>
    </row>
    <row r="39" spans="1:3" x14ac:dyDescent="0.25">
      <c r="A39" s="47" t="s">
        <v>43</v>
      </c>
      <c r="B39" s="67" t="s">
        <v>21</v>
      </c>
      <c r="C39" s="52">
        <v>19.320714319</v>
      </c>
    </row>
    <row r="40" spans="1:3" x14ac:dyDescent="0.25">
      <c r="A40" s="47" t="s">
        <v>39</v>
      </c>
      <c r="B40" s="67" t="s">
        <v>21</v>
      </c>
      <c r="C40" s="52">
        <v>20.151788848999999</v>
      </c>
    </row>
    <row r="41" spans="1:3" x14ac:dyDescent="0.25">
      <c r="A41" s="47" t="s">
        <v>38</v>
      </c>
      <c r="B41" s="67" t="s">
        <v>21</v>
      </c>
      <c r="C41" s="52">
        <v>19.024467569999999</v>
      </c>
    </row>
    <row r="42" spans="1:3" x14ac:dyDescent="0.25">
      <c r="A42" s="47" t="s">
        <v>37</v>
      </c>
      <c r="B42" s="67" t="s">
        <v>21</v>
      </c>
      <c r="C42" s="52">
        <v>19.572446372999998</v>
      </c>
    </row>
    <row r="43" spans="1:3" x14ac:dyDescent="0.25">
      <c r="A43" s="47" t="s">
        <v>36</v>
      </c>
      <c r="B43" s="67" t="s">
        <v>21</v>
      </c>
      <c r="C43" s="52">
        <v>20.873283088000001</v>
      </c>
    </row>
    <row r="44" spans="1:3" x14ac:dyDescent="0.25">
      <c r="A44" s="47" t="s">
        <v>35</v>
      </c>
      <c r="B44" s="67" t="s">
        <v>21</v>
      </c>
      <c r="C44" s="52">
        <v>13.952268452</v>
      </c>
    </row>
    <row r="45" spans="1:3" x14ac:dyDescent="0.25">
      <c r="A45" s="47" t="s">
        <v>33</v>
      </c>
      <c r="B45" s="67" t="s">
        <v>21</v>
      </c>
      <c r="C45" s="52">
        <v>17.933721212999998</v>
      </c>
    </row>
    <row r="46" spans="1:3" x14ac:dyDescent="0.25">
      <c r="A46" s="47" t="s">
        <v>32</v>
      </c>
      <c r="B46" s="67" t="s">
        <v>21</v>
      </c>
      <c r="C46" s="52">
        <v>11.986743819999999</v>
      </c>
    </row>
    <row r="47" spans="1:3" x14ac:dyDescent="0.25">
      <c r="A47" s="47" t="s">
        <v>31</v>
      </c>
      <c r="B47" s="67" t="s">
        <v>21</v>
      </c>
      <c r="C47" s="52">
        <v>19.398595172</v>
      </c>
    </row>
    <row r="48" spans="1:3" x14ac:dyDescent="0.25">
      <c r="A48" s="47" t="s">
        <v>28</v>
      </c>
      <c r="B48" s="67" t="s">
        <v>21</v>
      </c>
      <c r="C48" s="52">
        <v>17.952285152999998</v>
      </c>
    </row>
    <row r="49" spans="1:3" x14ac:dyDescent="0.25">
      <c r="A49" s="47" t="s">
        <v>27</v>
      </c>
      <c r="B49" s="67" t="s">
        <v>21</v>
      </c>
      <c r="C49" s="52">
        <v>14.46441944</v>
      </c>
    </row>
    <row r="50" spans="1:3" x14ac:dyDescent="0.25">
      <c r="A50" s="47" t="s">
        <v>22</v>
      </c>
      <c r="B50" s="67" t="s">
        <v>21</v>
      </c>
      <c r="C50" s="52">
        <v>14.477436224</v>
      </c>
    </row>
    <row r="51" spans="1:3" x14ac:dyDescent="0.25">
      <c r="A51" s="47" t="s">
        <v>81</v>
      </c>
      <c r="B51" s="67" t="s">
        <v>17</v>
      </c>
      <c r="C51" s="52">
        <v>18.393418960999998</v>
      </c>
    </row>
    <row r="52" spans="1:3" x14ac:dyDescent="0.25">
      <c r="A52" s="47" t="s">
        <v>79</v>
      </c>
      <c r="B52" s="67" t="s">
        <v>17</v>
      </c>
      <c r="C52" s="52">
        <v>15.022789694</v>
      </c>
    </row>
    <row r="53" spans="1:3" x14ac:dyDescent="0.25">
      <c r="A53" s="47" t="s">
        <v>75</v>
      </c>
      <c r="B53" s="67" t="s">
        <v>17</v>
      </c>
      <c r="C53" s="52">
        <v>12.822698691999999</v>
      </c>
    </row>
    <row r="54" spans="1:3" x14ac:dyDescent="0.25">
      <c r="A54" s="47" t="s">
        <v>74</v>
      </c>
      <c r="B54" s="67" t="s">
        <v>17</v>
      </c>
      <c r="C54" s="52">
        <v>12.456247694</v>
      </c>
    </row>
    <row r="55" spans="1:3" x14ac:dyDescent="0.25">
      <c r="A55" s="47" t="s">
        <v>71</v>
      </c>
      <c r="B55" s="67" t="s">
        <v>17</v>
      </c>
      <c r="C55" s="52">
        <v>14.076722935999999</v>
      </c>
    </row>
    <row r="56" spans="1:3" x14ac:dyDescent="0.25">
      <c r="A56" s="47" t="s">
        <v>65</v>
      </c>
      <c r="B56" s="67" t="s">
        <v>17</v>
      </c>
      <c r="C56" s="52">
        <v>15.283500177000001</v>
      </c>
    </row>
    <row r="57" spans="1:3" x14ac:dyDescent="0.25">
      <c r="A57" s="47" t="s">
        <v>63</v>
      </c>
      <c r="B57" s="67" t="s">
        <v>17</v>
      </c>
      <c r="C57" s="52">
        <v>10.66768897</v>
      </c>
    </row>
    <row r="58" spans="1:3" x14ac:dyDescent="0.25">
      <c r="A58" s="47" t="s">
        <v>60</v>
      </c>
      <c r="B58" s="67" t="s">
        <v>17</v>
      </c>
      <c r="C58" s="52">
        <v>15.276100789999999</v>
      </c>
    </row>
    <row r="59" spans="1:3" x14ac:dyDescent="0.25">
      <c r="A59" s="47" t="s">
        <v>61</v>
      </c>
      <c r="B59" s="67" t="s">
        <v>17</v>
      </c>
      <c r="C59" s="52">
        <v>15.227647884</v>
      </c>
    </row>
    <row r="60" spans="1:3" x14ac:dyDescent="0.25">
      <c r="A60" s="47" t="s">
        <v>57</v>
      </c>
      <c r="B60" s="67" t="s">
        <v>17</v>
      </c>
      <c r="C60" s="52">
        <v>14.493058413</v>
      </c>
    </row>
    <row r="61" spans="1:3" x14ac:dyDescent="0.25">
      <c r="A61" s="47" t="s">
        <v>51</v>
      </c>
      <c r="B61" s="67" t="s">
        <v>17</v>
      </c>
      <c r="C61" s="52">
        <v>14.730132104000001</v>
      </c>
    </row>
    <row r="62" spans="1:3" x14ac:dyDescent="0.25">
      <c r="A62" s="47" t="s">
        <v>46</v>
      </c>
      <c r="B62" s="67" t="s">
        <v>17</v>
      </c>
      <c r="C62" s="52">
        <v>14.522514934</v>
      </c>
    </row>
    <row r="63" spans="1:3" x14ac:dyDescent="0.25">
      <c r="A63" s="47" t="s">
        <v>42</v>
      </c>
      <c r="B63" s="67" t="s">
        <v>17</v>
      </c>
      <c r="C63" s="52">
        <v>18.611566128</v>
      </c>
    </row>
    <row r="64" spans="1:3" x14ac:dyDescent="0.25">
      <c r="A64" s="47" t="s">
        <v>34</v>
      </c>
      <c r="B64" s="67" t="s">
        <v>17</v>
      </c>
      <c r="C64" s="52">
        <v>15.938797478</v>
      </c>
    </row>
    <row r="65" spans="1:3" x14ac:dyDescent="0.25">
      <c r="A65" s="47" t="s">
        <v>30</v>
      </c>
      <c r="B65" s="67" t="s">
        <v>17</v>
      </c>
      <c r="C65" s="52">
        <v>20.019929283</v>
      </c>
    </row>
    <row r="66" spans="1:3" x14ac:dyDescent="0.25">
      <c r="A66" s="47" t="s">
        <v>20</v>
      </c>
      <c r="B66" s="67" t="s">
        <v>17</v>
      </c>
      <c r="C66" s="52">
        <v>16.850945937999999</v>
      </c>
    </row>
    <row r="67" spans="1:3" x14ac:dyDescent="0.25">
      <c r="A67" s="47" t="s">
        <v>18</v>
      </c>
      <c r="B67" s="67" t="s">
        <v>17</v>
      </c>
      <c r="C67" s="52">
        <v>16.991491492000002</v>
      </c>
    </row>
  </sheetData>
  <autoFilter ref="A2:C2" xr:uid="{00000000-0009-0000-0000-000006000000}">
    <sortState xmlns:xlrd2="http://schemas.microsoft.com/office/spreadsheetml/2017/richdata2" ref="A3:C67">
      <sortCondition ref="B2"/>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66"/>
  <sheetViews>
    <sheetView workbookViewId="0">
      <selection activeCell="K5" sqref="K5"/>
    </sheetView>
  </sheetViews>
  <sheetFormatPr defaultRowHeight="15" x14ac:dyDescent="0.25"/>
  <cols>
    <col min="3" max="3" width="11" style="22" bestFit="1" customWidth="1"/>
  </cols>
  <sheetData>
    <row r="1" spans="1:3" ht="51" x14ac:dyDescent="0.25">
      <c r="B1" s="64" t="s">
        <v>416</v>
      </c>
      <c r="C1" s="45" t="s">
        <v>1007</v>
      </c>
    </row>
    <row r="2" spans="1:3" x14ac:dyDescent="0.25">
      <c r="A2" s="47" t="s">
        <v>77</v>
      </c>
      <c r="B2" s="65" t="s">
        <v>11</v>
      </c>
      <c r="C2" s="23">
        <v>8.3333333333000006</v>
      </c>
    </row>
    <row r="3" spans="1:3" x14ac:dyDescent="0.25">
      <c r="A3" s="47" t="s">
        <v>76</v>
      </c>
      <c r="B3" s="65" t="s">
        <v>11</v>
      </c>
      <c r="C3" s="23">
        <v>16.666666667000001</v>
      </c>
    </row>
    <row r="4" spans="1:3" x14ac:dyDescent="0.25">
      <c r="A4" s="47" t="s">
        <v>72</v>
      </c>
      <c r="B4" s="65" t="s">
        <v>11</v>
      </c>
      <c r="C4" s="23">
        <v>0</v>
      </c>
    </row>
    <row r="5" spans="1:3" x14ac:dyDescent="0.25">
      <c r="A5" s="47" t="s">
        <v>69</v>
      </c>
      <c r="B5" s="65" t="s">
        <v>11</v>
      </c>
      <c r="C5" s="23">
        <v>12.5</v>
      </c>
    </row>
    <row r="6" spans="1:3" x14ac:dyDescent="0.25">
      <c r="A6" s="47" t="s">
        <v>67</v>
      </c>
      <c r="B6" s="65" t="s">
        <v>11</v>
      </c>
      <c r="C6" s="23">
        <v>50</v>
      </c>
    </row>
    <row r="7" spans="1:3" x14ac:dyDescent="0.25">
      <c r="A7" s="47" t="s">
        <v>64</v>
      </c>
      <c r="B7" s="65" t="s">
        <v>11</v>
      </c>
      <c r="C7" s="23">
        <v>50</v>
      </c>
    </row>
    <row r="8" spans="1:3" x14ac:dyDescent="0.25">
      <c r="A8" s="47" t="s">
        <v>55</v>
      </c>
      <c r="B8" s="65" t="s">
        <v>11</v>
      </c>
      <c r="C8" s="23">
        <v>21.739130435</v>
      </c>
    </row>
    <row r="9" spans="1:3" x14ac:dyDescent="0.25">
      <c r="A9" s="47" t="s">
        <v>54</v>
      </c>
      <c r="B9" s="65" t="s">
        <v>11</v>
      </c>
      <c r="C9" s="23">
        <v>100</v>
      </c>
    </row>
    <row r="10" spans="1:3" x14ac:dyDescent="0.25">
      <c r="A10" s="47" t="s">
        <v>53</v>
      </c>
      <c r="B10" s="65" t="s">
        <v>11</v>
      </c>
      <c r="C10" s="23">
        <v>14.285714285999999</v>
      </c>
    </row>
    <row r="11" spans="1:3" x14ac:dyDescent="0.25">
      <c r="A11" s="47" t="s">
        <v>52</v>
      </c>
      <c r="B11" s="65" t="s">
        <v>11</v>
      </c>
      <c r="C11" s="23">
        <v>62.5</v>
      </c>
    </row>
    <row r="12" spans="1:3" x14ac:dyDescent="0.25">
      <c r="A12" s="47" t="s">
        <v>50</v>
      </c>
      <c r="B12" s="65" t="s">
        <v>11</v>
      </c>
      <c r="C12" s="23">
        <v>33.333333332999999</v>
      </c>
    </row>
    <row r="13" spans="1:3" x14ac:dyDescent="0.25">
      <c r="A13" s="47" t="s">
        <v>49</v>
      </c>
      <c r="B13" s="65" t="s">
        <v>11</v>
      </c>
      <c r="C13" s="23">
        <v>17.647058823999998</v>
      </c>
    </row>
    <row r="14" spans="1:3" x14ac:dyDescent="0.25">
      <c r="A14" s="47" t="s">
        <v>45</v>
      </c>
      <c r="B14" s="65" t="s">
        <v>11</v>
      </c>
      <c r="C14" s="23">
        <v>58.333333332999999</v>
      </c>
    </row>
    <row r="15" spans="1:3" x14ac:dyDescent="0.25">
      <c r="A15" s="47" t="s">
        <v>44</v>
      </c>
      <c r="B15" s="65" t="s">
        <v>11</v>
      </c>
      <c r="C15" s="23">
        <v>18.181818182000001</v>
      </c>
    </row>
    <row r="16" spans="1:3" x14ac:dyDescent="0.25">
      <c r="A16" s="47" t="s">
        <v>41</v>
      </c>
      <c r="B16" s="65" t="s">
        <v>11</v>
      </c>
      <c r="C16" s="23">
        <v>33.333333332999999</v>
      </c>
    </row>
    <row r="17" spans="1:3" x14ac:dyDescent="0.25">
      <c r="A17" s="47" t="s">
        <v>40</v>
      </c>
      <c r="B17" s="65" t="s">
        <v>11</v>
      </c>
      <c r="C17" s="23">
        <v>33.333333332999999</v>
      </c>
    </row>
    <row r="18" spans="1:3" x14ac:dyDescent="0.25">
      <c r="A18" s="47" t="s">
        <v>29</v>
      </c>
      <c r="B18" s="65" t="s">
        <v>11</v>
      </c>
      <c r="C18" s="23">
        <v>25</v>
      </c>
    </row>
    <row r="19" spans="1:3" x14ac:dyDescent="0.25">
      <c r="A19" s="47" t="s">
        <v>26</v>
      </c>
      <c r="B19" s="65" t="s">
        <v>11</v>
      </c>
      <c r="C19" s="23">
        <v>31.25</v>
      </c>
    </row>
    <row r="20" spans="1:3" x14ac:dyDescent="0.25">
      <c r="A20" s="47" t="s">
        <v>25</v>
      </c>
      <c r="B20" s="65" t="s">
        <v>11</v>
      </c>
      <c r="C20" s="23">
        <v>25</v>
      </c>
    </row>
    <row r="21" spans="1:3" x14ac:dyDescent="0.25">
      <c r="A21" s="47" t="s">
        <v>24</v>
      </c>
      <c r="B21" s="65" t="s">
        <v>11</v>
      </c>
      <c r="C21" s="23">
        <v>50</v>
      </c>
    </row>
    <row r="22" spans="1:3" x14ac:dyDescent="0.25">
      <c r="A22" s="47" t="s">
        <v>23</v>
      </c>
      <c r="B22" s="65" t="s">
        <v>11</v>
      </c>
      <c r="C22" s="23">
        <v>42.857142856999999</v>
      </c>
    </row>
    <row r="23" spans="1:3" x14ac:dyDescent="0.25">
      <c r="A23" s="47" t="s">
        <v>19</v>
      </c>
      <c r="B23" s="65" t="s">
        <v>11</v>
      </c>
      <c r="C23" s="23">
        <v>25</v>
      </c>
    </row>
    <row r="24" spans="1:3" x14ac:dyDescent="0.25">
      <c r="A24" s="47" t="s">
        <v>12</v>
      </c>
      <c r="B24" s="65" t="s">
        <v>11</v>
      </c>
      <c r="C24" s="23">
        <v>15.384615385</v>
      </c>
    </row>
    <row r="25" spans="1:3" x14ac:dyDescent="0.25">
      <c r="A25" s="47" t="s">
        <v>108</v>
      </c>
      <c r="B25" s="65" t="s">
        <v>174</v>
      </c>
      <c r="C25" s="23">
        <v>33.652259979999997</v>
      </c>
    </row>
    <row r="26" spans="1:3" x14ac:dyDescent="0.25">
      <c r="A26" s="47" t="s">
        <v>80</v>
      </c>
      <c r="B26" s="65" t="s">
        <v>21</v>
      </c>
      <c r="C26" s="23">
        <v>43.75</v>
      </c>
    </row>
    <row r="27" spans="1:3" x14ac:dyDescent="0.25">
      <c r="A27" s="47" t="s">
        <v>78</v>
      </c>
      <c r="B27" s="65" t="s">
        <v>21</v>
      </c>
      <c r="C27" s="23">
        <v>23.076923077</v>
      </c>
    </row>
    <row r="28" spans="1:3" x14ac:dyDescent="0.25">
      <c r="A28" s="47" t="s">
        <v>73</v>
      </c>
      <c r="B28" s="65" t="s">
        <v>21</v>
      </c>
      <c r="C28" s="23">
        <v>30.434782608999999</v>
      </c>
    </row>
    <row r="29" spans="1:3" x14ac:dyDescent="0.25">
      <c r="A29" s="47" t="s">
        <v>70</v>
      </c>
      <c r="B29" s="65" t="s">
        <v>21</v>
      </c>
      <c r="C29" s="23">
        <v>25</v>
      </c>
    </row>
    <row r="30" spans="1:3" x14ac:dyDescent="0.25">
      <c r="A30" s="47" t="s">
        <v>68</v>
      </c>
      <c r="B30" s="65" t="s">
        <v>21</v>
      </c>
      <c r="C30" s="23">
        <v>60</v>
      </c>
    </row>
    <row r="31" spans="1:3" x14ac:dyDescent="0.25">
      <c r="A31" s="47" t="s">
        <v>66</v>
      </c>
      <c r="B31" s="65" t="s">
        <v>21</v>
      </c>
      <c r="C31" s="23">
        <v>52.941176470999999</v>
      </c>
    </row>
    <row r="32" spans="1:3" x14ac:dyDescent="0.25">
      <c r="A32" s="47" t="s">
        <v>62</v>
      </c>
      <c r="B32" s="65" t="s">
        <v>21</v>
      </c>
      <c r="C32" s="23">
        <v>29.166666667000001</v>
      </c>
    </row>
    <row r="33" spans="1:3" x14ac:dyDescent="0.25">
      <c r="A33" s="47" t="s">
        <v>59</v>
      </c>
      <c r="B33" s="65" t="s">
        <v>21</v>
      </c>
      <c r="C33" s="23">
        <v>27.5</v>
      </c>
    </row>
    <row r="34" spans="1:3" x14ac:dyDescent="0.25">
      <c r="A34" s="47" t="s">
        <v>58</v>
      </c>
      <c r="B34" s="65" t="s">
        <v>21</v>
      </c>
      <c r="C34" s="23">
        <v>40</v>
      </c>
    </row>
    <row r="35" spans="1:3" x14ac:dyDescent="0.25">
      <c r="A35" s="47" t="s">
        <v>56</v>
      </c>
      <c r="B35" s="65" t="s">
        <v>21</v>
      </c>
      <c r="C35" s="23">
        <v>31.818181817999999</v>
      </c>
    </row>
    <row r="36" spans="1:3" x14ac:dyDescent="0.25">
      <c r="A36" s="47" t="s">
        <v>47</v>
      </c>
      <c r="B36" s="65" t="s">
        <v>21</v>
      </c>
      <c r="C36" s="23">
        <v>45.454545455000002</v>
      </c>
    </row>
    <row r="37" spans="1:3" x14ac:dyDescent="0.25">
      <c r="A37" s="47" t="s">
        <v>48</v>
      </c>
      <c r="B37" s="65" t="s">
        <v>21</v>
      </c>
      <c r="C37" s="23">
        <v>0</v>
      </c>
    </row>
    <row r="38" spans="1:3" x14ac:dyDescent="0.25">
      <c r="A38" s="47" t="s">
        <v>43</v>
      </c>
      <c r="B38" s="65" t="s">
        <v>21</v>
      </c>
      <c r="C38" s="23">
        <v>29.032258065000001</v>
      </c>
    </row>
    <row r="39" spans="1:3" x14ac:dyDescent="0.25">
      <c r="A39" s="47" t="s">
        <v>39</v>
      </c>
      <c r="B39" s="65" t="s">
        <v>21</v>
      </c>
      <c r="C39" s="23">
        <v>41.176470588000001</v>
      </c>
    </row>
    <row r="40" spans="1:3" x14ac:dyDescent="0.25">
      <c r="A40" s="47" t="s">
        <v>38</v>
      </c>
      <c r="B40" s="65" t="s">
        <v>21</v>
      </c>
      <c r="C40" s="23">
        <v>34.375</v>
      </c>
    </row>
    <row r="41" spans="1:3" x14ac:dyDescent="0.25">
      <c r="A41" s="47" t="s">
        <v>37</v>
      </c>
      <c r="B41" s="65" t="s">
        <v>21</v>
      </c>
      <c r="C41" s="23">
        <v>29.032258065000001</v>
      </c>
    </row>
    <row r="42" spans="1:3" x14ac:dyDescent="0.25">
      <c r="A42" s="47" t="s">
        <v>36</v>
      </c>
      <c r="B42" s="65" t="s">
        <v>21</v>
      </c>
      <c r="C42" s="23">
        <v>33.333333332999999</v>
      </c>
    </row>
    <row r="43" spans="1:3" x14ac:dyDescent="0.25">
      <c r="A43" s="47" t="s">
        <v>35</v>
      </c>
      <c r="B43" s="65" t="s">
        <v>21</v>
      </c>
      <c r="C43" s="23">
        <v>8.3333333333000006</v>
      </c>
    </row>
    <row r="44" spans="1:3" x14ac:dyDescent="0.25">
      <c r="A44" s="47" t="s">
        <v>33</v>
      </c>
      <c r="B44" s="65" t="s">
        <v>21</v>
      </c>
      <c r="C44" s="23">
        <v>0</v>
      </c>
    </row>
    <row r="45" spans="1:3" x14ac:dyDescent="0.25">
      <c r="A45" s="47" t="s">
        <v>32</v>
      </c>
      <c r="B45" s="65" t="s">
        <v>21</v>
      </c>
      <c r="C45" s="23">
        <v>11.111111111</v>
      </c>
    </row>
    <row r="46" spans="1:3" x14ac:dyDescent="0.25">
      <c r="A46" s="47" t="s">
        <v>31</v>
      </c>
      <c r="B46" s="65" t="s">
        <v>21</v>
      </c>
      <c r="C46" s="23">
        <v>27.272727273000001</v>
      </c>
    </row>
    <row r="47" spans="1:3" x14ac:dyDescent="0.25">
      <c r="A47" s="47" t="s">
        <v>28</v>
      </c>
      <c r="B47" s="65" t="s">
        <v>21</v>
      </c>
      <c r="C47" s="23">
        <v>7.1428571428999996</v>
      </c>
    </row>
    <row r="48" spans="1:3" x14ac:dyDescent="0.25">
      <c r="A48" s="47" t="s">
        <v>27</v>
      </c>
      <c r="B48" s="65" t="s">
        <v>21</v>
      </c>
      <c r="C48" s="23">
        <v>60</v>
      </c>
    </row>
    <row r="49" spans="1:3" x14ac:dyDescent="0.25">
      <c r="A49" s="47" t="s">
        <v>22</v>
      </c>
      <c r="B49" s="65" t="s">
        <v>21</v>
      </c>
      <c r="C49" s="23">
        <v>31.818181817999999</v>
      </c>
    </row>
    <row r="50" spans="1:3" x14ac:dyDescent="0.25">
      <c r="A50" s="47" t="s">
        <v>81</v>
      </c>
      <c r="B50" s="65" t="s">
        <v>17</v>
      </c>
      <c r="C50" s="23">
        <v>34.027777778000001</v>
      </c>
    </row>
    <row r="51" spans="1:3" x14ac:dyDescent="0.25">
      <c r="A51" s="47" t="s">
        <v>79</v>
      </c>
      <c r="B51" s="65" t="s">
        <v>17</v>
      </c>
      <c r="C51" s="23">
        <v>37.440758293999998</v>
      </c>
    </row>
    <row r="52" spans="1:3" x14ac:dyDescent="0.25">
      <c r="A52" s="47" t="s">
        <v>75</v>
      </c>
      <c r="B52" s="65" t="s">
        <v>17</v>
      </c>
      <c r="C52" s="23">
        <v>26.446280991999998</v>
      </c>
    </row>
    <row r="53" spans="1:3" x14ac:dyDescent="0.25">
      <c r="A53" s="47" t="s">
        <v>74</v>
      </c>
      <c r="B53" s="65" t="s">
        <v>17</v>
      </c>
      <c r="C53" s="23">
        <v>57.142857143000001</v>
      </c>
    </row>
    <row r="54" spans="1:3" x14ac:dyDescent="0.25">
      <c r="A54" s="47" t="s">
        <v>71</v>
      </c>
      <c r="B54" s="65" t="s">
        <v>17</v>
      </c>
      <c r="C54" s="23">
        <v>46.153846154</v>
      </c>
    </row>
    <row r="55" spans="1:3" x14ac:dyDescent="0.25">
      <c r="A55" s="47" t="s">
        <v>65</v>
      </c>
      <c r="B55" s="65" t="s">
        <v>17</v>
      </c>
      <c r="C55" s="23">
        <v>34.420289855</v>
      </c>
    </row>
    <row r="56" spans="1:3" x14ac:dyDescent="0.25">
      <c r="A56" s="47" t="s">
        <v>63</v>
      </c>
      <c r="B56" s="65" t="s">
        <v>17</v>
      </c>
      <c r="C56" s="23">
        <v>35.294117647</v>
      </c>
    </row>
    <row r="57" spans="1:3" x14ac:dyDescent="0.25">
      <c r="A57" s="47" t="s">
        <v>60</v>
      </c>
      <c r="B57" s="65" t="s">
        <v>17</v>
      </c>
      <c r="C57" s="23">
        <v>39.6875</v>
      </c>
    </row>
    <row r="58" spans="1:3" x14ac:dyDescent="0.25">
      <c r="A58" s="47" t="s">
        <v>61</v>
      </c>
      <c r="B58" s="65" t="s">
        <v>17</v>
      </c>
      <c r="C58" s="23">
        <v>33.333333332999999</v>
      </c>
    </row>
    <row r="59" spans="1:3" x14ac:dyDescent="0.25">
      <c r="A59" s="47" t="s">
        <v>57</v>
      </c>
      <c r="B59" s="65" t="s">
        <v>17</v>
      </c>
      <c r="C59" s="23">
        <v>16.666666667000001</v>
      </c>
    </row>
    <row r="60" spans="1:3" x14ac:dyDescent="0.25">
      <c r="A60" s="47" t="s">
        <v>51</v>
      </c>
      <c r="B60" s="65" t="s">
        <v>17</v>
      </c>
      <c r="C60" s="23">
        <v>33.905579398999997</v>
      </c>
    </row>
    <row r="61" spans="1:3" x14ac:dyDescent="0.25">
      <c r="A61" s="47" t="s">
        <v>46</v>
      </c>
      <c r="B61" s="65" t="s">
        <v>17</v>
      </c>
      <c r="C61" s="23">
        <v>32.571428570999998</v>
      </c>
    </row>
    <row r="62" spans="1:3" x14ac:dyDescent="0.25">
      <c r="A62" s="47" t="s">
        <v>42</v>
      </c>
      <c r="B62" s="65" t="s">
        <v>17</v>
      </c>
      <c r="C62" s="23">
        <v>32.558139535000002</v>
      </c>
    </row>
    <row r="63" spans="1:3" x14ac:dyDescent="0.25">
      <c r="A63" s="47" t="s">
        <v>34</v>
      </c>
      <c r="B63" s="65" t="s">
        <v>17</v>
      </c>
      <c r="C63" s="23">
        <v>21.739130435</v>
      </c>
    </row>
    <row r="64" spans="1:3" x14ac:dyDescent="0.25">
      <c r="A64" s="47" t="s">
        <v>30</v>
      </c>
      <c r="B64" s="65" t="s">
        <v>17</v>
      </c>
      <c r="C64" s="23">
        <v>35.433070866000001</v>
      </c>
    </row>
    <row r="65" spans="1:3" x14ac:dyDescent="0.25">
      <c r="A65" s="47" t="s">
        <v>20</v>
      </c>
      <c r="B65" s="65" t="s">
        <v>17</v>
      </c>
      <c r="C65" s="23">
        <v>35.294117647</v>
      </c>
    </row>
    <row r="66" spans="1:3" x14ac:dyDescent="0.25">
      <c r="A66" s="47" t="s">
        <v>18</v>
      </c>
      <c r="B66" s="65" t="s">
        <v>17</v>
      </c>
      <c r="C66" s="23">
        <v>28.865979380999999</v>
      </c>
    </row>
  </sheetData>
  <autoFilter ref="A1:M1" xr:uid="{00000000-0009-0000-0000-000007000000}">
    <sortState xmlns:xlrd2="http://schemas.microsoft.com/office/spreadsheetml/2017/richdata2" ref="A2:M66">
      <sortCondition ref="B1"/>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K5" sqref="K5"/>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2022 Annual Snapshot</vt:lpstr>
      <vt:lpstr>CAHMPAS DATA</vt:lpstr>
      <vt:lpstr>SNAP DATA</vt:lpstr>
      <vt:lpstr>Rural SNAP</vt:lpstr>
      <vt:lpstr>Obesity</vt:lpstr>
      <vt:lpstr>Excessive Drinking</vt:lpstr>
      <vt:lpstr>Adult Smoking</vt:lpstr>
      <vt:lpstr>Alcohol Impaired Driving Deaths</vt:lpstr>
      <vt:lpstr>Rural Suicides</vt:lpstr>
      <vt:lpstr>Opioid Related Death Rates</vt:lpstr>
      <vt:lpstr>Low Fee Clinic (1 in county)</vt:lpstr>
      <vt:lpstr>Nursing Homes</vt:lpstr>
      <vt:lpstr>Teen Pregnancy</vt:lpstr>
      <vt:lpstr>Single Parent Households</vt:lpstr>
      <vt:lpstr>Poverty</vt:lpstr>
      <vt:lpstr>Unemployment</vt:lpstr>
      <vt:lpstr>Uninsured</vt:lpstr>
      <vt:lpstr>Free Reduced Lunch</vt:lpstr>
      <vt:lpstr>HS Completion &amp; Some College</vt:lpstr>
      <vt:lpstr>Veteran Population 2022</vt:lpstr>
      <vt:lpstr>Race By County</vt:lpstr>
      <vt:lpstr>Median Age</vt:lpstr>
      <vt:lpstr>Population</vt:lpstr>
      <vt:lpstr>'2022 Annual Snapshot'!Print_Area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Olson</dc:creator>
  <cp:lastModifiedBy>Emery Shekiro</cp:lastModifiedBy>
  <dcterms:created xsi:type="dcterms:W3CDTF">2021-08-04T23:04:58Z</dcterms:created>
  <dcterms:modified xsi:type="dcterms:W3CDTF">2022-01-31T19:30:27Z</dcterms:modified>
</cp:coreProperties>
</file>